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minimized="1" xWindow="0" yWindow="0" windowWidth="20490" windowHeight="7620" activeTab="3"/>
  </bookViews>
  <sheets>
    <sheet name="会计凭证封面" sheetId="1" r:id="rId1"/>
    <sheet name="会计科目表" sheetId="2" r:id="rId2"/>
    <sheet name="记账凭证簿" sheetId="3" r:id="rId3"/>
    <sheet name="凭证打印识别码" sheetId="4" r:id="rId4"/>
  </sheets>
  <definedNames>
    <definedName name="本年利润">会计科目表!$D$48:$K$48</definedName>
    <definedName name="材料采购">会计科目表!$D$13:$K$13</definedName>
    <definedName name="材料成本差异">会计科目表!$D$15:$K$15</definedName>
    <definedName name="财务费用">会计科目表!$D$64:$K$64</definedName>
    <definedName name="持有待售负债">会计科目表!$D$41:$K$41</definedName>
    <definedName name="持有待售资产">会计科目表!$D$19:$K$19</definedName>
    <definedName name="待处理财产损溢">会计科目表!$D$32:$K$32</definedName>
    <definedName name="递延所得税负债">会计科目表!$D$44:$K$44</definedName>
    <definedName name="递延所得税资产">会计科目表!$D$31:$K$31</definedName>
    <definedName name="短期借款">会计科目表!$D$33:$K$33</definedName>
    <definedName name="发出商品">会计科目表!$D$17:$K$17</definedName>
    <definedName name="固定资产">会计科目表!$D$25:$K$25</definedName>
    <definedName name="固定资产清理">会计科目表!$D$27:$K$27</definedName>
    <definedName name="管理费用">会计科目表!$D$63:$K$63</definedName>
    <definedName name="坏账准备">会计科目表!$D$12:$K$12</definedName>
    <definedName name="交易性金融资产">会计科目表!$D$6:$K$6</definedName>
    <definedName name="库存商品">会计科目表!$D$16:$K$16</definedName>
    <definedName name="库存现金">会计科目表!$D$3:$K$3</definedName>
    <definedName name="累计摊销">会计科目表!$D$29:$K$29</definedName>
    <definedName name="累计折旧">会计科目表!$D$26:$K$26</definedName>
    <definedName name="利润分配">会计科目表!$D$49:$K$49</definedName>
    <definedName name="其他货币资金">会计科目表!$D$5:$K$5</definedName>
    <definedName name="其他权益工具">会计科目表!$D$51:$K$51</definedName>
    <definedName name="其他权益工具投资">会计科目表!$D$24:$K$24</definedName>
    <definedName name="其他业务成本">会计科目表!$D$60:$K$60</definedName>
    <definedName name="其他业务收入">会计科目表!$D$56:$K$56</definedName>
    <definedName name="其他应付款">会计科目表!$D$40:$K$40</definedName>
    <definedName name="其他应收款">会计科目表!$D$11:$K$11</definedName>
    <definedName name="其他债权投资">会计科目表!$D$22:$K$22</definedName>
    <definedName name="其他综合收益">会计科目表!$D$50:$K$50</definedName>
    <definedName name="生产成本">会计科目表!$D$53:$K$53</definedName>
    <definedName name="实收资本">会计科目表!$D$45:$K$45</definedName>
    <definedName name="税金及附加">会计科目表!$D$61:$K$61</definedName>
    <definedName name="所得税费用">会计科目表!$D$66:$K$66</definedName>
    <definedName name="投资损益">会计科目表!$D$57:$K$57</definedName>
    <definedName name="无形资产">会计科目表!$D$28:$K$28</definedName>
    <definedName name="销售费用">会计科目表!$D$62:$K$62</definedName>
    <definedName name="银行存款">会计科目表!$D$4:$K$4</definedName>
    <definedName name="盈余公积">会计科目表!$D$47:$K$47</definedName>
    <definedName name="营业外收入">会计科目表!$D$58:$K$58</definedName>
    <definedName name="营业外支出">会计科目表!$D$65:$K$65</definedName>
    <definedName name="应付利息">会计科目表!$D$39:$K$39</definedName>
    <definedName name="应付票据">会计科目表!$D$34:$K$34</definedName>
    <definedName name="应付债券">会计科目表!$D$43:$K$43</definedName>
    <definedName name="应付账款">会计科目表!$D$35:$K$35</definedName>
    <definedName name="应付职工薪酬">会计科目表!$D$37:$K$37</definedName>
    <definedName name="应交税费">会计科目表!$D$38:$K$38</definedName>
    <definedName name="应收股利">会计科目表!$D$10:$K$10</definedName>
    <definedName name="应收票据">会计科目表!$D$7:$K$7</definedName>
    <definedName name="应收账款">会计科目表!$D$8:$K$8</definedName>
    <definedName name="预付账款">会计科目表!$D$9:$K$9</definedName>
    <definedName name="预收账款">会计科目表!$D$36:$K$36</definedName>
    <definedName name="原材料">会计科目表!$D$14:$K$14</definedName>
    <definedName name="债权投资">会计科目表!$D$20:$K$20</definedName>
    <definedName name="债权投资减值准备">会计科目表!$D$21:$K$21</definedName>
    <definedName name="长期待摊费用">会计科目表!$D$30:$K$30</definedName>
    <definedName name="长期股权投资">会计科目表!$D$23:$K$23</definedName>
    <definedName name="长期借款">会计科目表!$D$42:$K$42</definedName>
    <definedName name="制造费用">会计科目表!$D$54:$K$54</definedName>
    <definedName name="周转材料">会计科目表!$D$18:$K$18</definedName>
    <definedName name="主营业成本">会计科目表!$D$59:$K$59</definedName>
    <definedName name="主营业收入">会计科目表!$D$55:$K$55</definedName>
    <definedName name="专项储备">会计科目表!$D$52:$K$52</definedName>
    <definedName name="资本公积">会计科目表!$D$46:$K$46</definedName>
    <definedName name="总账科目">会计科目表!$D$2:$K$2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8" i="4" l="1"/>
  <c r="Q9" i="4"/>
  <c r="Q10" i="4"/>
  <c r="Q11" i="4"/>
  <c r="Q7" i="4"/>
  <c r="D7" i="4"/>
  <c r="D8" i="4"/>
  <c r="H7" i="4"/>
  <c r="G7" i="4"/>
  <c r="G8" i="4"/>
  <c r="K7" i="4"/>
  <c r="I7" i="4"/>
  <c r="B23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" i="3"/>
  <c r="B4" i="3" s="1"/>
  <c r="B26" i="3" l="1"/>
  <c r="B22" i="3"/>
  <c r="B18" i="3"/>
  <c r="B14" i="3"/>
  <c r="B10" i="3"/>
  <c r="B6" i="3"/>
  <c r="B3" i="3"/>
  <c r="B28" i="3"/>
  <c r="B24" i="3"/>
  <c r="B20" i="3"/>
  <c r="B16" i="3"/>
  <c r="B12" i="3"/>
  <c r="B8" i="3"/>
  <c r="B5" i="3"/>
  <c r="B29" i="3"/>
  <c r="B27" i="3"/>
  <c r="B25" i="3"/>
  <c r="B21" i="3"/>
  <c r="B19" i="3"/>
  <c r="B17" i="3"/>
  <c r="B15" i="3"/>
  <c r="B13" i="3"/>
  <c r="B11" i="3"/>
  <c r="B9" i="3"/>
  <c r="B7" i="3"/>
  <c r="E2" i="4"/>
  <c r="G4" i="4"/>
</calcChain>
</file>

<file path=xl/sharedStrings.xml><?xml version="1.0" encoding="utf-8"?>
<sst xmlns="http://schemas.openxmlformats.org/spreadsheetml/2006/main" count="320" uniqueCount="219">
  <si>
    <t>单位名单</t>
    <phoneticPr fontId="1" type="noConversion"/>
  </si>
  <si>
    <t>凭证类别</t>
    <phoneticPr fontId="1" type="noConversion"/>
  </si>
  <si>
    <t>凭证起止时间</t>
    <phoneticPr fontId="1" type="noConversion"/>
  </si>
  <si>
    <t>凭证册数</t>
    <phoneticPr fontId="1" type="noConversion"/>
  </si>
  <si>
    <t>凭证号数</t>
    <phoneticPr fontId="1" type="noConversion"/>
  </si>
  <si>
    <t>财务主管</t>
    <phoneticPr fontId="1" type="noConversion"/>
  </si>
  <si>
    <t>保管年限</t>
    <phoneticPr fontId="1" type="noConversion"/>
  </si>
  <si>
    <t>收款凭证</t>
    <phoneticPr fontId="1" type="noConversion"/>
  </si>
  <si>
    <t>付款凭证</t>
    <phoneticPr fontId="1" type="noConversion"/>
  </si>
  <si>
    <t>转帐凭证</t>
    <phoneticPr fontId="1" type="noConversion"/>
  </si>
  <si>
    <t>通用凭证</t>
    <phoneticPr fontId="1" type="noConversion"/>
  </si>
  <si>
    <t>自</t>
    <phoneticPr fontId="1" type="noConversion"/>
  </si>
  <si>
    <t>年</t>
    <phoneticPr fontId="1" type="noConversion"/>
  </si>
  <si>
    <t>月</t>
    <phoneticPr fontId="1" type="noConversion"/>
  </si>
  <si>
    <t>日</t>
    <phoneticPr fontId="1" type="noConversion"/>
  </si>
  <si>
    <t>至</t>
    <phoneticPr fontId="1" type="noConversion"/>
  </si>
  <si>
    <t>本月共</t>
    <phoneticPr fontId="1" type="noConversion"/>
  </si>
  <si>
    <t>册</t>
    <phoneticPr fontId="1" type="noConversion"/>
  </si>
  <si>
    <t>本册是</t>
    <phoneticPr fontId="1" type="noConversion"/>
  </si>
  <si>
    <t>本册自第</t>
    <phoneticPr fontId="1" type="noConversion"/>
  </si>
  <si>
    <t>号至第</t>
    <phoneticPr fontId="1" type="noConversion"/>
  </si>
  <si>
    <t>号</t>
    <phoneticPr fontId="1" type="noConversion"/>
  </si>
  <si>
    <t>本册共</t>
    <phoneticPr fontId="1" type="noConversion"/>
  </si>
  <si>
    <t>经办会计</t>
    <phoneticPr fontId="1" type="noConversion"/>
  </si>
  <si>
    <t>装订人</t>
    <phoneticPr fontId="1" type="noConversion"/>
  </si>
  <si>
    <t>记账凭证</t>
    <phoneticPr fontId="1" type="noConversion"/>
  </si>
  <si>
    <t>□</t>
    <phoneticPr fontId="1" type="noConversion"/>
  </si>
  <si>
    <t>会计科目表</t>
    <phoneticPr fontId="1" type="noConversion"/>
  </si>
  <si>
    <t>科目编码</t>
    <phoneticPr fontId="1" type="noConversion"/>
  </si>
  <si>
    <t>总账科目</t>
    <phoneticPr fontId="1" type="noConversion"/>
  </si>
  <si>
    <t>明细1</t>
    <phoneticPr fontId="1" type="noConversion"/>
  </si>
  <si>
    <t>明细2</t>
    <phoneticPr fontId="1" type="noConversion"/>
  </si>
  <si>
    <t>明细3</t>
  </si>
  <si>
    <t>明细4</t>
  </si>
  <si>
    <t>明细5</t>
  </si>
  <si>
    <t>明细6</t>
  </si>
  <si>
    <t>明细7</t>
  </si>
  <si>
    <t>明细8</t>
  </si>
  <si>
    <t>库存现金</t>
    <phoneticPr fontId="1" type="noConversion"/>
  </si>
  <si>
    <t>银行存款</t>
    <phoneticPr fontId="1" type="noConversion"/>
  </si>
  <si>
    <t>交通银行</t>
    <phoneticPr fontId="1" type="noConversion"/>
  </si>
  <si>
    <t>建设银行</t>
    <phoneticPr fontId="1" type="noConversion"/>
  </si>
  <si>
    <t>其他货币资金</t>
    <phoneticPr fontId="1" type="noConversion"/>
  </si>
  <si>
    <t>银行本票</t>
    <phoneticPr fontId="1" type="noConversion"/>
  </si>
  <si>
    <t>交易性金融资产</t>
    <phoneticPr fontId="1" type="noConversion"/>
  </si>
  <si>
    <t>应收票据</t>
    <phoneticPr fontId="1" type="noConversion"/>
  </si>
  <si>
    <t>应收账款</t>
    <phoneticPr fontId="1" type="noConversion"/>
  </si>
  <si>
    <t>A公司</t>
    <phoneticPr fontId="1" type="noConversion"/>
  </si>
  <si>
    <t>B公司</t>
    <phoneticPr fontId="1" type="noConversion"/>
  </si>
  <si>
    <t>预付账款</t>
    <phoneticPr fontId="1" type="noConversion"/>
  </si>
  <si>
    <t>应收股利</t>
    <phoneticPr fontId="1" type="noConversion"/>
  </si>
  <si>
    <t>其他应收款</t>
    <phoneticPr fontId="1" type="noConversion"/>
  </si>
  <si>
    <t>坏账准备</t>
    <phoneticPr fontId="1" type="noConversion"/>
  </si>
  <si>
    <t>材料采购</t>
    <phoneticPr fontId="1" type="noConversion"/>
  </si>
  <si>
    <t>原材料</t>
    <phoneticPr fontId="1" type="noConversion"/>
  </si>
  <si>
    <t>A材料</t>
    <phoneticPr fontId="1" type="noConversion"/>
  </si>
  <si>
    <t>B材料</t>
    <phoneticPr fontId="1" type="noConversion"/>
  </si>
  <si>
    <t>材料成本差异</t>
    <phoneticPr fontId="1" type="noConversion"/>
  </si>
  <si>
    <t>库存商品</t>
    <phoneticPr fontId="1" type="noConversion"/>
  </si>
  <si>
    <t>发出商品</t>
    <phoneticPr fontId="1" type="noConversion"/>
  </si>
  <si>
    <t>周转材料</t>
    <phoneticPr fontId="1" type="noConversion"/>
  </si>
  <si>
    <t>纸箱</t>
    <phoneticPr fontId="1" type="noConversion"/>
  </si>
  <si>
    <t>尼龙绳</t>
    <phoneticPr fontId="1" type="noConversion"/>
  </si>
  <si>
    <t>持有待售资产</t>
    <phoneticPr fontId="1" type="noConversion"/>
  </si>
  <si>
    <t>债权投资</t>
    <phoneticPr fontId="1" type="noConversion"/>
  </si>
  <si>
    <t>债权投资减值准备</t>
    <phoneticPr fontId="1" type="noConversion"/>
  </si>
  <si>
    <t>其他债权投资</t>
    <phoneticPr fontId="1" type="noConversion"/>
  </si>
  <si>
    <t>长期股权投资</t>
    <phoneticPr fontId="1" type="noConversion"/>
  </si>
  <si>
    <t>其他权益工具投资</t>
    <phoneticPr fontId="1" type="noConversion"/>
  </si>
  <si>
    <t>固定资产</t>
    <phoneticPr fontId="1" type="noConversion"/>
  </si>
  <si>
    <t>累计折旧</t>
    <phoneticPr fontId="1" type="noConversion"/>
  </si>
  <si>
    <t>固定资产清理</t>
    <phoneticPr fontId="1" type="noConversion"/>
  </si>
  <si>
    <t>无形资产</t>
    <phoneticPr fontId="1" type="noConversion"/>
  </si>
  <si>
    <t>累计摊销</t>
    <phoneticPr fontId="1" type="noConversion"/>
  </si>
  <si>
    <t>长期待摊费用</t>
    <phoneticPr fontId="1" type="noConversion"/>
  </si>
  <si>
    <t>递延所得税资产</t>
    <phoneticPr fontId="1" type="noConversion"/>
  </si>
  <si>
    <t>待处理财产损溢</t>
    <phoneticPr fontId="1" type="noConversion"/>
  </si>
  <si>
    <t>短期借款</t>
    <phoneticPr fontId="1" type="noConversion"/>
  </si>
  <si>
    <t>应付票据</t>
    <phoneticPr fontId="1" type="noConversion"/>
  </si>
  <si>
    <t>应付账款</t>
    <phoneticPr fontId="1" type="noConversion"/>
  </si>
  <si>
    <t>企业一</t>
    <phoneticPr fontId="1" type="noConversion"/>
  </si>
  <si>
    <t>企业二</t>
    <phoneticPr fontId="1" type="noConversion"/>
  </si>
  <si>
    <t>预收账款</t>
    <phoneticPr fontId="1" type="noConversion"/>
  </si>
  <si>
    <t>应付职工薪酬</t>
    <phoneticPr fontId="1" type="noConversion"/>
  </si>
  <si>
    <t>工资</t>
    <phoneticPr fontId="1" type="noConversion"/>
  </si>
  <si>
    <t>应付福利费</t>
    <phoneticPr fontId="1" type="noConversion"/>
  </si>
  <si>
    <t>社会保险</t>
    <phoneticPr fontId="1" type="noConversion"/>
  </si>
  <si>
    <t>公积金</t>
    <phoneticPr fontId="1" type="noConversion"/>
  </si>
  <si>
    <t>教育经费</t>
    <phoneticPr fontId="1" type="noConversion"/>
  </si>
  <si>
    <t>工会经费</t>
    <phoneticPr fontId="1" type="noConversion"/>
  </si>
  <si>
    <t>应交税费</t>
    <phoneticPr fontId="1" type="noConversion"/>
  </si>
  <si>
    <t>应交增值税（进项税额）</t>
    <phoneticPr fontId="1" type="noConversion"/>
  </si>
  <si>
    <t>应交增值税（销项税额）</t>
    <phoneticPr fontId="1" type="noConversion"/>
  </si>
  <si>
    <t>应交增值税（转出增值税）</t>
    <phoneticPr fontId="1" type="noConversion"/>
  </si>
  <si>
    <t>未交增值税</t>
    <phoneticPr fontId="1" type="noConversion"/>
  </si>
  <si>
    <t>应交城市维护建设税</t>
    <phoneticPr fontId="1" type="noConversion"/>
  </si>
  <si>
    <t>应交教育费附加</t>
    <phoneticPr fontId="1" type="noConversion"/>
  </si>
  <si>
    <t>应交地方教育费附加</t>
    <phoneticPr fontId="1" type="noConversion"/>
  </si>
  <si>
    <t>应交个人所得税</t>
    <phoneticPr fontId="1" type="noConversion"/>
  </si>
  <si>
    <t>应付利息</t>
    <phoneticPr fontId="1" type="noConversion"/>
  </si>
  <si>
    <t>其他应付款</t>
    <phoneticPr fontId="1" type="noConversion"/>
  </si>
  <si>
    <t>持有待售负债</t>
    <phoneticPr fontId="1" type="noConversion"/>
  </si>
  <si>
    <t>长期借款</t>
    <phoneticPr fontId="1" type="noConversion"/>
  </si>
  <si>
    <t>应付债券</t>
    <phoneticPr fontId="1" type="noConversion"/>
  </si>
  <si>
    <t>递延所得税负债</t>
    <phoneticPr fontId="1" type="noConversion"/>
  </si>
  <si>
    <t>实收资本</t>
    <phoneticPr fontId="1" type="noConversion"/>
  </si>
  <si>
    <t>资本公积</t>
    <phoneticPr fontId="1" type="noConversion"/>
  </si>
  <si>
    <t>盈余公积</t>
    <phoneticPr fontId="1" type="noConversion"/>
  </si>
  <si>
    <t>本年利润</t>
    <phoneticPr fontId="1" type="noConversion"/>
  </si>
  <si>
    <t>利润分配</t>
    <phoneticPr fontId="1" type="noConversion"/>
  </si>
  <si>
    <t>未分配利润</t>
    <phoneticPr fontId="1" type="noConversion"/>
  </si>
  <si>
    <t>其他综合收益</t>
    <phoneticPr fontId="1" type="noConversion"/>
  </si>
  <si>
    <t>其他权益工具</t>
    <phoneticPr fontId="1" type="noConversion"/>
  </si>
  <si>
    <t>专项储备</t>
    <phoneticPr fontId="1" type="noConversion"/>
  </si>
  <si>
    <t>生产成本</t>
    <phoneticPr fontId="1" type="noConversion"/>
  </si>
  <si>
    <t>制造费用</t>
    <phoneticPr fontId="1" type="noConversion"/>
  </si>
  <si>
    <t>主营业收入</t>
    <phoneticPr fontId="1" type="noConversion"/>
  </si>
  <si>
    <t>直接材料</t>
    <phoneticPr fontId="1" type="noConversion"/>
  </si>
  <si>
    <t>直接人工</t>
    <phoneticPr fontId="1" type="noConversion"/>
  </si>
  <si>
    <t xml:space="preserve"> 甲产品</t>
    <phoneticPr fontId="1" type="noConversion"/>
  </si>
  <si>
    <t>乙产品</t>
    <phoneticPr fontId="1" type="noConversion"/>
  </si>
  <si>
    <t>其他业务收入</t>
    <phoneticPr fontId="1" type="noConversion"/>
  </si>
  <si>
    <t>投资损益</t>
    <phoneticPr fontId="1" type="noConversion"/>
  </si>
  <si>
    <t>营业外收入</t>
    <phoneticPr fontId="1" type="noConversion"/>
  </si>
  <si>
    <t>主营业成本</t>
    <phoneticPr fontId="1" type="noConversion"/>
  </si>
  <si>
    <t>甲产品</t>
    <phoneticPr fontId="1" type="noConversion"/>
  </si>
  <si>
    <t>其他业务成本</t>
    <phoneticPr fontId="1" type="noConversion"/>
  </si>
  <si>
    <t>税金及附加</t>
    <phoneticPr fontId="1" type="noConversion"/>
  </si>
  <si>
    <t>销售费用</t>
    <phoneticPr fontId="1" type="noConversion"/>
  </si>
  <si>
    <t>管理费用</t>
    <phoneticPr fontId="1" type="noConversion"/>
  </si>
  <si>
    <t>办公费</t>
    <phoneticPr fontId="1" type="noConversion"/>
  </si>
  <si>
    <t>其他</t>
    <phoneticPr fontId="1" type="noConversion"/>
  </si>
  <si>
    <t>财务费用</t>
    <phoneticPr fontId="1" type="noConversion"/>
  </si>
  <si>
    <t>手续费</t>
    <phoneticPr fontId="1" type="noConversion"/>
  </si>
  <si>
    <t>利息收入</t>
    <phoneticPr fontId="1" type="noConversion"/>
  </si>
  <si>
    <t>营业外支出</t>
    <phoneticPr fontId="1" type="noConversion"/>
  </si>
  <si>
    <t>所得税费用</t>
    <phoneticPr fontId="1" type="noConversion"/>
  </si>
  <si>
    <t xml:space="preserve">           </t>
    <phoneticPr fontId="1" type="noConversion"/>
  </si>
  <si>
    <t>凭证打印识别码</t>
    <phoneticPr fontId="1" type="noConversion"/>
  </si>
  <si>
    <t>凭证号</t>
    <phoneticPr fontId="1" type="noConversion"/>
  </si>
  <si>
    <t>年度</t>
    <phoneticPr fontId="1" type="noConversion"/>
  </si>
  <si>
    <t>月</t>
    <phoneticPr fontId="1" type="noConversion"/>
  </si>
  <si>
    <t>日</t>
    <phoneticPr fontId="1" type="noConversion"/>
  </si>
  <si>
    <t>凭证类型</t>
    <phoneticPr fontId="1" type="noConversion"/>
  </si>
  <si>
    <t>凭证号码</t>
    <phoneticPr fontId="1" type="noConversion"/>
  </si>
  <si>
    <t>摘要</t>
    <phoneticPr fontId="1" type="noConversion"/>
  </si>
  <si>
    <t>总账科目</t>
    <phoneticPr fontId="1" type="noConversion"/>
  </si>
  <si>
    <t>明细科目</t>
    <phoneticPr fontId="1" type="noConversion"/>
  </si>
  <si>
    <t>借方金额</t>
    <phoneticPr fontId="1" type="noConversion"/>
  </si>
  <si>
    <t>贷方金额</t>
    <phoneticPr fontId="1" type="noConversion"/>
  </si>
  <si>
    <t>附件张数</t>
    <phoneticPr fontId="1" type="noConversion"/>
  </si>
  <si>
    <t>20××</t>
  </si>
  <si>
    <t>记</t>
  </si>
  <si>
    <t>提取备用金</t>
    <phoneticPr fontId="1" type="noConversion"/>
  </si>
  <si>
    <t>销售商品款未收</t>
    <phoneticPr fontId="1" type="noConversion"/>
  </si>
  <si>
    <t>采购原材料</t>
    <phoneticPr fontId="1" type="noConversion"/>
  </si>
  <si>
    <t>购买办公用品</t>
    <phoneticPr fontId="1" type="noConversion"/>
  </si>
  <si>
    <t>收回前欠货款</t>
    <phoneticPr fontId="1" type="noConversion"/>
  </si>
  <si>
    <t>支付上月工资</t>
    <phoneticPr fontId="1" type="noConversion"/>
  </si>
  <si>
    <t>购买软件升级包</t>
    <phoneticPr fontId="1" type="noConversion"/>
  </si>
  <si>
    <t>利息收入</t>
    <phoneticPr fontId="1" type="noConversion"/>
  </si>
  <si>
    <t>结转销售成本</t>
    <phoneticPr fontId="1" type="noConversion"/>
  </si>
  <si>
    <t>结转增值税</t>
    <phoneticPr fontId="1" type="noConversion"/>
  </si>
  <si>
    <t>结转期间损益</t>
    <phoneticPr fontId="1" type="noConversion"/>
  </si>
  <si>
    <t>库存现金</t>
  </si>
  <si>
    <t>银行存款</t>
  </si>
  <si>
    <t>应收账款</t>
  </si>
  <si>
    <t>主营业收入</t>
  </si>
  <si>
    <t>应交税费</t>
    <phoneticPr fontId="1" type="noConversion"/>
  </si>
  <si>
    <t>原材料</t>
    <phoneticPr fontId="1" type="noConversion"/>
  </si>
  <si>
    <t>银行存款</t>
    <phoneticPr fontId="1" type="noConversion"/>
  </si>
  <si>
    <t>管理费用</t>
  </si>
  <si>
    <t>管理费用</t>
    <phoneticPr fontId="1" type="noConversion"/>
  </si>
  <si>
    <t>库存现金</t>
    <phoneticPr fontId="1" type="noConversion"/>
  </si>
  <si>
    <t>应收账款</t>
    <phoneticPr fontId="1" type="noConversion"/>
  </si>
  <si>
    <t>应付职工薪酬</t>
    <phoneticPr fontId="1" type="noConversion"/>
  </si>
  <si>
    <t>无形资产</t>
    <phoneticPr fontId="1" type="noConversion"/>
  </si>
  <si>
    <t>财务费用</t>
  </si>
  <si>
    <t>财务费用</t>
    <phoneticPr fontId="1" type="noConversion"/>
  </si>
  <si>
    <t>主营业成本</t>
  </si>
  <si>
    <t>库存商品</t>
    <phoneticPr fontId="1" type="noConversion"/>
  </si>
  <si>
    <t>本年利润</t>
    <phoneticPr fontId="1" type="noConversion"/>
  </si>
  <si>
    <t>交通银行</t>
    <phoneticPr fontId="1" type="noConversion"/>
  </si>
  <si>
    <t>A公司</t>
    <phoneticPr fontId="1" type="noConversion"/>
  </si>
  <si>
    <t>甲产品</t>
    <phoneticPr fontId="1" type="noConversion"/>
  </si>
  <si>
    <t>应交增值税——销项税额</t>
    <phoneticPr fontId="1" type="noConversion"/>
  </si>
  <si>
    <t>记    账    凭    证</t>
    <phoneticPr fontId="13" type="noConversion"/>
  </si>
  <si>
    <t xml:space="preserve"> 字第</t>
  </si>
  <si>
    <t>号</t>
  </si>
  <si>
    <t>摘             要</t>
  </si>
  <si>
    <t>会      计      科      目</t>
  </si>
  <si>
    <t>借    方    金    额</t>
  </si>
  <si>
    <t>贷    方    金    额</t>
  </si>
  <si>
    <t>记账√</t>
  </si>
  <si>
    <t>总 账 科 目</t>
  </si>
  <si>
    <t>明 细 科 目</t>
  </si>
  <si>
    <t>附</t>
  </si>
  <si>
    <t>单</t>
  </si>
  <si>
    <t>据</t>
  </si>
  <si>
    <t>张</t>
  </si>
  <si>
    <t>合        计</t>
  </si>
  <si>
    <t>主管：</t>
  </si>
  <si>
    <t>记账：</t>
  </si>
  <si>
    <t>出纳：</t>
  </si>
  <si>
    <t>审核：</t>
  </si>
  <si>
    <t>制单：</t>
  </si>
  <si>
    <t>注意：</t>
    <phoneticPr fontId="1" type="noConversion"/>
  </si>
  <si>
    <t>年份</t>
    <phoneticPr fontId="1" type="noConversion"/>
  </si>
  <si>
    <t>20××</t>
    <phoneticPr fontId="1" type="noConversion"/>
  </si>
  <si>
    <t>月份</t>
    <phoneticPr fontId="1" type="noConversion"/>
  </si>
  <si>
    <t>凭证类型</t>
    <phoneticPr fontId="1" type="noConversion"/>
  </si>
  <si>
    <t>凭证号</t>
    <phoneticPr fontId="1" type="noConversion"/>
  </si>
  <si>
    <t>B材料</t>
    <phoneticPr fontId="1" type="noConversion"/>
  </si>
  <si>
    <t>应交增值税——进项税额</t>
    <phoneticPr fontId="1" type="noConversion"/>
  </si>
  <si>
    <t>办公费</t>
    <phoneticPr fontId="1" type="noConversion"/>
  </si>
  <si>
    <t>工资</t>
    <phoneticPr fontId="1" type="noConversion"/>
  </si>
  <si>
    <t>应交增值税——转出增值税</t>
    <phoneticPr fontId="1" type="noConversion"/>
  </si>
  <si>
    <t>未交增值税</t>
    <phoneticPr fontId="1" type="noConversion"/>
  </si>
  <si>
    <t>20××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</si>
</sst>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7" formatCode="&quot;¥&quot;#,##0.00;&quot;¥&quot;\-#,##0.00"/>
    <numFmt numFmtId="176" formatCode="#,##0.00_);[Red]\(#,##0.00\)"/>
    <numFmt numFmtId="177" formatCode="0_);[Red]\(0\)"/>
    <numFmt numFmtId="178" formatCode="yyyy&quot;年&quot;m&quot;月&quot;d&quot;日&quot;;@"/>
    <numFmt numFmtId="179" formatCode="0.00_ "/>
  </numFmts>
  <fonts count="1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1"/>
      <color theme="1"/>
      <name val="微软雅黑"/>
      <family val="2"/>
      <charset val="134"/>
    </font>
    <font>
      <sz val="12"/>
      <color indexed="10"/>
      <name val="微软雅黑"/>
      <family val="2"/>
      <charset val="134"/>
    </font>
    <font>
      <b/>
      <sz val="16"/>
      <name val="微软雅黑"/>
      <family val="2"/>
      <charset val="134"/>
    </font>
    <font>
      <b/>
      <sz val="14"/>
      <name val="微软雅黑"/>
      <family val="2"/>
      <charset val="134"/>
    </font>
    <font>
      <b/>
      <sz val="12"/>
      <color indexed="12"/>
      <name val="微软雅黑"/>
      <family val="2"/>
      <charset val="134"/>
    </font>
    <font>
      <b/>
      <sz val="14"/>
      <color indexed="12"/>
      <name val="微软雅黑"/>
      <family val="2"/>
      <charset val="134"/>
    </font>
    <font>
      <sz val="10"/>
      <name val="微软雅黑"/>
      <family val="2"/>
      <charset val="134"/>
    </font>
    <font>
      <sz val="12"/>
      <name val="微软雅黑"/>
      <family val="2"/>
      <charset val="134"/>
    </font>
    <font>
      <u val="double"/>
      <sz val="20"/>
      <color indexed="48"/>
      <name val="微软雅黑"/>
      <family val="2"/>
      <charset val="134"/>
    </font>
    <font>
      <sz val="9"/>
      <name val="宋体"/>
      <family val="3"/>
      <charset val="134"/>
    </font>
    <font>
      <sz val="10"/>
      <color indexed="21"/>
      <name val="微软雅黑"/>
      <family val="2"/>
      <charset val="134"/>
    </font>
    <font>
      <sz val="10"/>
      <color indexed="48"/>
      <name val="微软雅黑"/>
      <family val="2"/>
      <charset val="134"/>
    </font>
    <font>
      <sz val="10"/>
      <color indexed="10"/>
      <name val="微软雅黑"/>
      <family val="2"/>
      <charset val="134"/>
    </font>
    <font>
      <sz val="11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48"/>
      </bottom>
      <diagonal/>
    </border>
    <border>
      <left style="thin">
        <color indexed="48"/>
      </left>
      <right/>
      <top style="thin">
        <color indexed="48"/>
      </top>
      <bottom/>
      <diagonal/>
    </border>
    <border>
      <left/>
      <right/>
      <top style="thin">
        <color indexed="48"/>
      </top>
      <bottom/>
      <diagonal/>
    </border>
    <border>
      <left/>
      <right style="hair">
        <color indexed="48"/>
      </right>
      <top style="thin">
        <color indexed="48"/>
      </top>
      <bottom/>
      <diagonal/>
    </border>
    <border>
      <left style="hair">
        <color indexed="48"/>
      </left>
      <right/>
      <top style="thin">
        <color indexed="48"/>
      </top>
      <bottom style="hair">
        <color indexed="48"/>
      </bottom>
      <diagonal/>
    </border>
    <border>
      <left/>
      <right style="hair">
        <color indexed="48"/>
      </right>
      <top style="thin">
        <color indexed="48"/>
      </top>
      <bottom style="hair">
        <color indexed="48"/>
      </bottom>
      <diagonal/>
    </border>
    <border>
      <left style="hair">
        <color indexed="48"/>
      </left>
      <right/>
      <top style="thin">
        <color indexed="48"/>
      </top>
      <bottom/>
      <diagonal/>
    </border>
    <border>
      <left style="hair">
        <color indexed="48"/>
      </left>
      <right style="thin">
        <color indexed="48"/>
      </right>
      <top style="thin">
        <color indexed="48"/>
      </top>
      <bottom/>
      <diagonal/>
    </border>
    <border>
      <left style="thin">
        <color indexed="48"/>
      </left>
      <right/>
      <top/>
      <bottom style="hair">
        <color indexed="48"/>
      </bottom>
      <diagonal/>
    </border>
    <border>
      <left/>
      <right/>
      <top/>
      <bottom style="hair">
        <color indexed="48"/>
      </bottom>
      <diagonal/>
    </border>
    <border>
      <left/>
      <right style="hair">
        <color indexed="48"/>
      </right>
      <top/>
      <bottom style="hair">
        <color indexed="48"/>
      </bottom>
      <diagonal/>
    </border>
    <border>
      <left style="hair">
        <color indexed="48"/>
      </left>
      <right style="hair">
        <color indexed="48"/>
      </right>
      <top style="hair">
        <color indexed="48"/>
      </top>
      <bottom style="hair">
        <color indexed="48"/>
      </bottom>
      <diagonal/>
    </border>
    <border>
      <left style="hair">
        <color indexed="48"/>
      </left>
      <right/>
      <top/>
      <bottom style="hair">
        <color indexed="48"/>
      </bottom>
      <diagonal/>
    </border>
    <border>
      <left style="hair">
        <color indexed="48"/>
      </left>
      <right style="thin">
        <color indexed="48"/>
      </right>
      <top/>
      <bottom style="hair">
        <color indexed="48"/>
      </bottom>
      <diagonal/>
    </border>
    <border>
      <left style="thin">
        <color indexed="48"/>
      </left>
      <right/>
      <top style="hair">
        <color indexed="48"/>
      </top>
      <bottom style="hair">
        <color indexed="48"/>
      </bottom>
      <diagonal/>
    </border>
    <border>
      <left/>
      <right/>
      <top style="hair">
        <color indexed="48"/>
      </top>
      <bottom style="hair">
        <color indexed="48"/>
      </bottom>
      <diagonal/>
    </border>
    <border>
      <left/>
      <right style="hair">
        <color indexed="48"/>
      </right>
      <top style="hair">
        <color indexed="48"/>
      </top>
      <bottom style="hair">
        <color indexed="48"/>
      </bottom>
      <diagonal/>
    </border>
    <border>
      <left style="hair">
        <color indexed="48"/>
      </left>
      <right/>
      <top style="hair">
        <color indexed="48"/>
      </top>
      <bottom style="hair">
        <color indexed="48"/>
      </bottom>
      <diagonal/>
    </border>
    <border>
      <left style="hair">
        <color indexed="48"/>
      </left>
      <right style="thin">
        <color indexed="48"/>
      </right>
      <top style="hair">
        <color indexed="48"/>
      </top>
      <bottom style="hair">
        <color theme="3" tint="0.39997558519241921"/>
      </bottom>
      <diagonal/>
    </border>
    <border>
      <left style="hair">
        <color indexed="48"/>
      </left>
      <right style="thin">
        <color indexed="48"/>
      </right>
      <top/>
      <bottom/>
      <diagonal/>
    </border>
    <border>
      <left style="hair">
        <color indexed="48"/>
      </left>
      <right style="thin">
        <color indexed="48"/>
      </right>
      <top style="hair">
        <color theme="3" tint="0.39997558519241921"/>
      </top>
      <bottom/>
      <diagonal/>
    </border>
    <border>
      <left style="thin">
        <color indexed="12"/>
      </left>
      <right/>
      <top style="hair">
        <color indexed="48"/>
      </top>
      <bottom style="thin">
        <color indexed="12"/>
      </bottom>
      <diagonal/>
    </border>
    <border>
      <left/>
      <right/>
      <top style="hair">
        <color indexed="48"/>
      </top>
      <bottom style="thin">
        <color indexed="12"/>
      </bottom>
      <diagonal/>
    </border>
    <border>
      <left/>
      <right style="hair">
        <color indexed="12"/>
      </right>
      <top style="hair">
        <color indexed="48"/>
      </top>
      <bottom style="thin">
        <color indexed="12"/>
      </bottom>
      <diagonal/>
    </border>
    <border>
      <left style="hair">
        <color indexed="12"/>
      </left>
      <right/>
      <top style="hair">
        <color indexed="48"/>
      </top>
      <bottom style="thin">
        <color indexed="48"/>
      </bottom>
      <diagonal/>
    </border>
    <border>
      <left/>
      <right style="hair">
        <color indexed="48"/>
      </right>
      <top style="hair">
        <color indexed="48"/>
      </top>
      <bottom style="thin">
        <color indexed="48"/>
      </bottom>
      <diagonal/>
    </border>
    <border>
      <left style="hair">
        <color indexed="48"/>
      </left>
      <right/>
      <top style="hair">
        <color indexed="48"/>
      </top>
      <bottom style="thin">
        <color indexed="48"/>
      </bottom>
      <diagonal/>
    </border>
    <border>
      <left/>
      <right/>
      <top style="hair">
        <color indexed="48"/>
      </top>
      <bottom style="thin">
        <color indexed="48"/>
      </bottom>
      <diagonal/>
    </border>
    <border>
      <left style="hair">
        <color indexed="48"/>
      </left>
      <right style="thin">
        <color indexed="48"/>
      </right>
      <top style="hair">
        <color theme="3" tint="0.39997558519241921"/>
      </top>
      <bottom style="thin">
        <color indexed="48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/>
    <xf numFmtId="0" fontId="0" fillId="2" borderId="1" xfId="0" applyFill="1" applyBorder="1" applyAlignment="1">
      <alignment horizontal="center" vertical="center" wrapText="1"/>
    </xf>
    <xf numFmtId="0" fontId="4" fillId="3" borderId="0" xfId="0" applyFont="1" applyFill="1" applyAlignment="1" applyProtection="1">
      <alignment horizontal="center" vertical="center"/>
      <protection locked="0"/>
    </xf>
    <xf numFmtId="0" fontId="6" fillId="3" borderId="0" xfId="0" applyFont="1" applyFill="1" applyAlignment="1" applyProtection="1">
      <alignment horizontal="right" vertical="center"/>
      <protection hidden="1"/>
    </xf>
    <xf numFmtId="176" fontId="7" fillId="3" borderId="0" xfId="0" applyNumberFormat="1" applyFont="1" applyFill="1" applyAlignment="1" applyProtection="1">
      <alignment horizontal="center" vertical="center"/>
      <protection hidden="1"/>
    </xf>
    <xf numFmtId="0" fontId="8" fillId="3" borderId="0" xfId="0" applyFont="1" applyFill="1" applyAlignment="1" applyProtection="1">
      <alignment vertical="center" wrapText="1"/>
      <protection locked="0"/>
    </xf>
    <xf numFmtId="177" fontId="9" fillId="4" borderId="0" xfId="0" applyNumberFormat="1" applyFont="1" applyFill="1" applyAlignment="1" applyProtection="1">
      <alignment vertical="center"/>
      <protection locked="0"/>
    </xf>
    <xf numFmtId="177" fontId="8" fillId="4" borderId="0" xfId="0" applyNumberFormat="1" applyFont="1" applyFill="1" applyAlignment="1" applyProtection="1">
      <alignment vertical="center"/>
      <protection locked="0"/>
    </xf>
    <xf numFmtId="0" fontId="8" fillId="3" borderId="0" xfId="0" applyFont="1" applyFill="1" applyAlignment="1" applyProtection="1">
      <alignment horizontal="center" vertical="center" wrapText="1"/>
      <protection locked="0"/>
    </xf>
    <xf numFmtId="0" fontId="10" fillId="3" borderId="0" xfId="0" applyFont="1" applyFill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1" fillId="5" borderId="0" xfId="0" applyFont="1" applyFill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vertical="center"/>
      <protection locked="0"/>
    </xf>
    <xf numFmtId="177" fontId="14" fillId="0" borderId="0" xfId="0" applyNumberFormat="1" applyFont="1" applyAlignment="1" applyProtection="1">
      <alignment horizontal="right" vertical="center"/>
      <protection locked="0"/>
    </xf>
    <xf numFmtId="0" fontId="15" fillId="0" borderId="0" xfId="0" applyFont="1" applyAlignment="1" applyProtection="1">
      <alignment horizontal="center" vertical="center"/>
      <protection hidden="1"/>
    </xf>
    <xf numFmtId="177" fontId="10" fillId="0" borderId="0" xfId="0" applyNumberFormat="1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vertical="center"/>
      <protection hidden="1"/>
    </xf>
    <xf numFmtId="0" fontId="16" fillId="5" borderId="0" xfId="0" applyFont="1" applyFill="1" applyAlignment="1" applyProtection="1">
      <alignment horizontal="right" vertical="center"/>
      <protection locked="0"/>
    </xf>
    <xf numFmtId="0" fontId="16" fillId="5" borderId="0" xfId="0" applyFont="1" applyFill="1" applyAlignment="1" applyProtection="1">
      <alignment horizontal="center" vertical="center" textRotation="255"/>
      <protection locked="0"/>
    </xf>
    <xf numFmtId="0" fontId="15" fillId="0" borderId="13" xfId="0" applyFont="1" applyBorder="1" applyAlignment="1" applyProtection="1">
      <alignment horizontal="center" vertical="center"/>
      <protection hidden="1"/>
    </xf>
    <xf numFmtId="0" fontId="10" fillId="0" borderId="13" xfId="0" applyFont="1" applyBorder="1" applyAlignment="1">
      <alignment vertical="center" shrinkToFit="1"/>
    </xf>
    <xf numFmtId="0" fontId="10" fillId="0" borderId="13" xfId="0" applyFont="1" applyBorder="1" applyAlignment="1" applyProtection="1">
      <alignment horizontal="center" vertical="center" shrinkToFit="1"/>
      <protection locked="0"/>
    </xf>
    <xf numFmtId="0" fontId="10" fillId="5" borderId="20" xfId="0" applyFont="1" applyFill="1" applyBorder="1" applyAlignment="1" applyProtection="1">
      <alignment horizontal="center" vertical="center"/>
      <protection locked="0"/>
    </xf>
    <xf numFmtId="0" fontId="15" fillId="5" borderId="0" xfId="0" applyFont="1" applyFill="1" applyAlignment="1" applyProtection="1">
      <alignment horizontal="center" vertical="center"/>
      <protection hidden="1"/>
    </xf>
    <xf numFmtId="0" fontId="17" fillId="3" borderId="0" xfId="0" applyFont="1" applyFill="1" applyAlignment="1" applyProtection="1">
      <alignment horizontal="right" vertical="center"/>
      <protection locked="0"/>
    </xf>
    <xf numFmtId="0" fontId="10" fillId="0" borderId="13" xfId="0" applyFont="1" applyBorder="1" applyAlignment="1" applyProtection="1">
      <alignment vertical="center" shrinkToFit="1"/>
      <protection locked="0"/>
    </xf>
    <xf numFmtId="0" fontId="10" fillId="5" borderId="21" xfId="0" applyFont="1" applyFill="1" applyBorder="1" applyAlignment="1" applyProtection="1">
      <alignment horizontal="center" vertical="center"/>
      <protection locked="0"/>
    </xf>
    <xf numFmtId="0" fontId="10" fillId="5" borderId="22" xfId="0" applyFont="1" applyFill="1" applyBorder="1" applyAlignment="1" applyProtection="1">
      <alignment horizontal="center" vertical="center"/>
      <protection locked="0"/>
    </xf>
    <xf numFmtId="0" fontId="10" fillId="5" borderId="0" xfId="0" applyFont="1" applyFill="1" applyAlignment="1" applyProtection="1">
      <alignment horizontal="center" vertical="center"/>
      <protection locked="0"/>
    </xf>
    <xf numFmtId="0" fontId="10" fillId="5" borderId="30" xfId="0" applyFont="1" applyFill="1" applyBorder="1" applyAlignment="1" applyProtection="1">
      <alignment horizontal="center" vertical="center"/>
      <protection locked="0"/>
    </xf>
    <xf numFmtId="0" fontId="15" fillId="5" borderId="0" xfId="0" applyFont="1" applyFill="1" applyAlignment="1" applyProtection="1">
      <alignment vertical="center"/>
      <protection hidden="1"/>
    </xf>
    <xf numFmtId="0" fontId="10" fillId="5" borderId="0" xfId="0" applyFont="1" applyFill="1" applyAlignment="1" applyProtection="1">
      <alignment vertical="center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10" fillId="3" borderId="0" xfId="0" applyFont="1" applyFill="1" applyAlignment="1" applyProtection="1">
      <alignment vertical="center"/>
      <protection locked="0"/>
    </xf>
    <xf numFmtId="179" fontId="0" fillId="0" borderId="1" xfId="0" applyNumberFormat="1" applyBorder="1"/>
    <xf numFmtId="0" fontId="3" fillId="0" borderId="0" xfId="0" applyFont="1" applyAlignment="1">
      <alignment horizontal="center" vertical="center"/>
    </xf>
    <xf numFmtId="0" fontId="5" fillId="3" borderId="0" xfId="0" applyFont="1" applyFill="1" applyAlignment="1" applyProtection="1">
      <alignment horizontal="center" vertical="center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178" fontId="10" fillId="0" borderId="2" xfId="0" applyNumberFormat="1" applyFont="1" applyBorder="1" applyAlignment="1" applyProtection="1">
      <alignment horizontal="center" vertical="center" shrinkToFit="1"/>
      <protection hidden="1"/>
    </xf>
    <xf numFmtId="0" fontId="15" fillId="0" borderId="3" xfId="0" applyFont="1" applyBorder="1" applyAlignment="1" applyProtection="1">
      <alignment horizontal="center" vertical="center"/>
      <protection hidden="1"/>
    </xf>
    <xf numFmtId="0" fontId="15" fillId="0" borderId="4" xfId="0" applyFont="1" applyBorder="1" applyAlignment="1" applyProtection="1">
      <alignment horizontal="center" vertical="center"/>
      <protection hidden="1"/>
    </xf>
    <xf numFmtId="0" fontId="15" fillId="0" borderId="5" xfId="0" applyFont="1" applyBorder="1" applyAlignment="1" applyProtection="1">
      <alignment horizontal="center" vertical="center"/>
      <protection hidden="1"/>
    </xf>
    <xf numFmtId="0" fontId="15" fillId="0" borderId="10" xfId="0" applyFont="1" applyBorder="1" applyAlignment="1" applyProtection="1">
      <alignment horizontal="center" vertical="center"/>
      <protection hidden="1"/>
    </xf>
    <xf numFmtId="0" fontId="15" fillId="0" borderId="11" xfId="0" applyFont="1" applyBorder="1" applyAlignment="1" applyProtection="1">
      <alignment horizontal="center" vertical="center"/>
      <protection hidden="1"/>
    </xf>
    <xf numFmtId="0" fontId="15" fillId="0" borderId="12" xfId="0" applyFont="1" applyBorder="1" applyAlignment="1" applyProtection="1">
      <alignment horizontal="center" vertical="center"/>
      <protection hidden="1"/>
    </xf>
    <xf numFmtId="0" fontId="15" fillId="0" borderId="6" xfId="0" applyFont="1" applyBorder="1" applyAlignment="1" applyProtection="1">
      <alignment horizontal="center" vertical="center"/>
      <protection hidden="1"/>
    </xf>
    <xf numFmtId="0" fontId="15" fillId="0" borderId="7" xfId="0" applyFont="1" applyBorder="1" applyAlignment="1" applyProtection="1">
      <alignment horizontal="center" vertical="center"/>
      <protection hidden="1"/>
    </xf>
    <xf numFmtId="0" fontId="15" fillId="0" borderId="8" xfId="0" applyFont="1" applyBorder="1" applyAlignment="1" applyProtection="1">
      <alignment horizontal="center" vertical="center"/>
      <protection hidden="1"/>
    </xf>
    <xf numFmtId="0" fontId="15" fillId="0" borderId="14" xfId="0" applyFont="1" applyBorder="1" applyAlignment="1" applyProtection="1">
      <alignment horizontal="center" vertical="center"/>
      <protection hidden="1"/>
    </xf>
    <xf numFmtId="0" fontId="15" fillId="0" borderId="9" xfId="0" applyFont="1" applyBorder="1" applyAlignment="1" applyProtection="1">
      <alignment horizontal="center" vertical="center" textRotation="255"/>
      <protection hidden="1"/>
    </xf>
    <xf numFmtId="0" fontId="15" fillId="0" borderId="15" xfId="0" applyFont="1" applyBorder="1" applyAlignment="1" applyProtection="1">
      <alignment horizontal="center" vertical="center" textRotation="255"/>
      <protection hidden="1"/>
    </xf>
    <xf numFmtId="0" fontId="10" fillId="0" borderId="16" xfId="0" applyFont="1" applyBorder="1" applyAlignment="1">
      <alignment vertical="center" shrinkToFit="1"/>
    </xf>
    <xf numFmtId="0" fontId="10" fillId="0" borderId="17" xfId="0" applyFont="1" applyBorder="1" applyAlignment="1">
      <alignment vertical="center" shrinkToFit="1"/>
    </xf>
    <xf numFmtId="0" fontId="10" fillId="0" borderId="18" xfId="0" applyFont="1" applyBorder="1" applyAlignment="1">
      <alignment vertical="center" shrinkToFit="1"/>
    </xf>
    <xf numFmtId="4" fontId="10" fillId="0" borderId="19" xfId="0" applyNumberFormat="1" applyFont="1" applyBorder="1" applyAlignment="1" applyProtection="1">
      <alignment horizontal="right" vertical="center" shrinkToFit="1"/>
      <protection locked="0"/>
    </xf>
    <xf numFmtId="4" fontId="10" fillId="0" borderId="18" xfId="0" applyNumberFormat="1" applyFont="1" applyBorder="1" applyAlignment="1" applyProtection="1">
      <alignment horizontal="right" vertical="center" shrinkToFit="1"/>
      <protection locked="0"/>
    </xf>
    <xf numFmtId="4" fontId="10" fillId="0" borderId="17" xfId="0" applyNumberFormat="1" applyFont="1" applyBorder="1" applyAlignment="1" applyProtection="1">
      <alignment horizontal="right" vertical="center" shrinkToFit="1"/>
      <protection locked="0"/>
    </xf>
    <xf numFmtId="0" fontId="10" fillId="5" borderId="4" xfId="0" applyFont="1" applyFill="1" applyBorder="1" applyAlignment="1" applyProtection="1">
      <alignment horizontal="center" vertical="center"/>
      <protection locked="0"/>
    </xf>
    <xf numFmtId="0" fontId="15" fillId="0" borderId="23" xfId="0" applyFont="1" applyBorder="1" applyAlignment="1" applyProtection="1">
      <alignment horizontal="center" vertical="center"/>
      <protection hidden="1"/>
    </xf>
    <xf numFmtId="0" fontId="15" fillId="0" borderId="24" xfId="0" applyFont="1" applyBorder="1" applyAlignment="1" applyProtection="1">
      <alignment horizontal="center" vertical="center"/>
      <protection hidden="1"/>
    </xf>
    <xf numFmtId="0" fontId="15" fillId="0" borderId="25" xfId="0" applyFont="1" applyBorder="1" applyAlignment="1" applyProtection="1">
      <alignment horizontal="center" vertical="center"/>
      <protection hidden="1"/>
    </xf>
    <xf numFmtId="7" fontId="10" fillId="0" borderId="26" xfId="0" applyNumberFormat="1" applyFont="1" applyBorder="1" applyAlignment="1" applyProtection="1">
      <alignment horizontal="right" vertical="center"/>
      <protection hidden="1"/>
    </xf>
    <xf numFmtId="7" fontId="10" fillId="0" borderId="27" xfId="0" applyNumberFormat="1" applyFont="1" applyBorder="1" applyAlignment="1" applyProtection="1">
      <alignment horizontal="right" vertical="center"/>
      <protection hidden="1"/>
    </xf>
    <xf numFmtId="7" fontId="10" fillId="0" borderId="28" xfId="0" applyNumberFormat="1" applyFont="1" applyBorder="1" applyAlignment="1" applyProtection="1">
      <alignment horizontal="right" vertical="center"/>
      <protection hidden="1"/>
    </xf>
    <xf numFmtId="7" fontId="10" fillId="0" borderId="29" xfId="0" applyNumberFormat="1" applyFont="1" applyBorder="1" applyAlignment="1" applyProtection="1">
      <alignment horizontal="right" vertical="center"/>
      <protection hidden="1"/>
    </xf>
  </cellXfs>
  <cellStyles count="1">
    <cellStyle name="常规" xfId="0" builtinId="0"/>
  </cellStyles>
  <dxfs count="5"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  <border>
        <left style="thin">
          <color indexed="48"/>
        </left>
        <right style="thin">
          <color indexed="9"/>
        </right>
        <top style="hair">
          <color indexed="48"/>
        </top>
        <bottom style="thin">
          <color indexed="48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0"/>
  <sheetViews>
    <sheetView zoomScaleNormal="100" workbookViewId="0">
      <selection activeCell="A5" sqref="A5"/>
    </sheetView>
  </sheetViews>
  <sheetFormatPr defaultColWidth="8.625" defaultRowHeight="14.25" x14ac:dyDescent="0.2"/>
  <cols>
    <col min="2" max="2" width="15.625" customWidth="1"/>
  </cols>
  <sheetData>
    <row r="2" spans="2:11" x14ac:dyDescent="0.2">
      <c r="B2" s="1"/>
      <c r="C2" s="40" t="s">
        <v>25</v>
      </c>
      <c r="D2" s="40"/>
      <c r="E2" s="40"/>
      <c r="F2" s="40"/>
      <c r="G2" s="40"/>
      <c r="H2" s="40"/>
      <c r="I2" s="40"/>
      <c r="J2" s="40"/>
      <c r="K2" s="40"/>
    </row>
    <row r="3" spans="2:11" x14ac:dyDescent="0.2">
      <c r="B3" s="1"/>
      <c r="C3" s="40"/>
      <c r="D3" s="40"/>
      <c r="E3" s="40"/>
      <c r="F3" s="40"/>
      <c r="G3" s="40"/>
      <c r="H3" s="40"/>
      <c r="I3" s="40"/>
      <c r="J3" s="40"/>
      <c r="K3" s="40"/>
    </row>
    <row r="4" spans="2:11" ht="35.1" customHeight="1" x14ac:dyDescent="0.2">
      <c r="B4" s="2" t="s">
        <v>0</v>
      </c>
      <c r="C4" s="2"/>
      <c r="D4" s="2"/>
      <c r="E4" s="2"/>
      <c r="F4" s="2"/>
      <c r="G4" s="2"/>
      <c r="H4" s="2"/>
      <c r="I4" s="2"/>
      <c r="J4" s="2"/>
    </row>
    <row r="5" spans="2:11" ht="35.1" customHeight="1" x14ac:dyDescent="0.2">
      <c r="B5" s="2" t="s">
        <v>1</v>
      </c>
      <c r="C5" s="3" t="s">
        <v>26</v>
      </c>
      <c r="D5" s="2" t="s">
        <v>7</v>
      </c>
      <c r="E5" s="3" t="s">
        <v>26</v>
      </c>
      <c r="F5" s="2" t="s">
        <v>8</v>
      </c>
      <c r="G5" s="3" t="s">
        <v>26</v>
      </c>
      <c r="H5" s="2" t="s">
        <v>9</v>
      </c>
      <c r="I5" s="3" t="s">
        <v>26</v>
      </c>
      <c r="J5" s="2" t="s">
        <v>10</v>
      </c>
    </row>
    <row r="6" spans="2:11" ht="35.1" customHeight="1" x14ac:dyDescent="0.2">
      <c r="B6" s="2" t="s">
        <v>2</v>
      </c>
      <c r="C6" s="2" t="s">
        <v>11</v>
      </c>
      <c r="D6" s="2" t="s">
        <v>12</v>
      </c>
      <c r="E6" s="2" t="s">
        <v>13</v>
      </c>
      <c r="F6" s="2" t="s">
        <v>14</v>
      </c>
      <c r="G6" s="2" t="s">
        <v>15</v>
      </c>
      <c r="H6" s="2" t="s">
        <v>12</v>
      </c>
      <c r="I6" s="2" t="s">
        <v>13</v>
      </c>
      <c r="J6" s="2" t="s">
        <v>14</v>
      </c>
    </row>
    <row r="7" spans="2:11" ht="35.1" customHeight="1" x14ac:dyDescent="0.2">
      <c r="B7" s="2" t="s">
        <v>3</v>
      </c>
      <c r="C7" s="2" t="s">
        <v>16</v>
      </c>
      <c r="D7" s="2"/>
      <c r="E7" s="2" t="s">
        <v>17</v>
      </c>
      <c r="F7" s="2"/>
      <c r="G7" s="2" t="s">
        <v>18</v>
      </c>
      <c r="H7" s="2"/>
      <c r="I7" s="2" t="s">
        <v>17</v>
      </c>
      <c r="J7" s="2"/>
    </row>
    <row r="8" spans="2:11" ht="35.1" customHeight="1" x14ac:dyDescent="0.2">
      <c r="B8" s="2" t="s">
        <v>4</v>
      </c>
      <c r="C8" s="2" t="s">
        <v>19</v>
      </c>
      <c r="D8" s="2"/>
      <c r="E8" s="2" t="s">
        <v>20</v>
      </c>
      <c r="F8" s="2"/>
      <c r="G8" s="2" t="s">
        <v>21</v>
      </c>
      <c r="H8" s="2" t="s">
        <v>22</v>
      </c>
      <c r="I8" s="2"/>
      <c r="J8" s="2" t="s">
        <v>21</v>
      </c>
    </row>
    <row r="9" spans="2:11" ht="35.1" customHeight="1" x14ac:dyDescent="0.2">
      <c r="B9" s="2" t="s">
        <v>5</v>
      </c>
      <c r="C9" s="2"/>
      <c r="D9" s="2"/>
      <c r="E9" s="2"/>
      <c r="F9" s="2" t="s">
        <v>23</v>
      </c>
      <c r="G9" s="2"/>
      <c r="H9" s="2"/>
      <c r="I9" s="2"/>
      <c r="J9" s="2"/>
    </row>
    <row r="10" spans="2:11" ht="35.1" customHeight="1" x14ac:dyDescent="0.2">
      <c r="B10" s="2" t="s">
        <v>6</v>
      </c>
      <c r="C10" s="2"/>
      <c r="D10" s="2"/>
      <c r="E10" s="2"/>
      <c r="F10" s="2" t="s">
        <v>24</v>
      </c>
      <c r="G10" s="2"/>
      <c r="H10" s="2"/>
      <c r="I10" s="2"/>
      <c r="J10" s="2"/>
    </row>
  </sheetData>
  <mergeCells count="1">
    <mergeCell ref="C2:K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66"/>
  <sheetViews>
    <sheetView topLeftCell="A29" workbookViewId="0">
      <selection activeCell="D7" sqref="D7"/>
    </sheetView>
  </sheetViews>
  <sheetFormatPr defaultRowHeight="14.25" x14ac:dyDescent="0.2"/>
  <sheetData>
    <row r="1" spans="2:11" x14ac:dyDescent="0.2">
      <c r="B1" t="s">
        <v>27</v>
      </c>
    </row>
    <row r="2" spans="2:11" x14ac:dyDescent="0.2"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</row>
    <row r="3" spans="2:11" x14ac:dyDescent="0.2">
      <c r="B3">
        <v>1001</v>
      </c>
      <c r="C3" t="s">
        <v>38</v>
      </c>
    </row>
    <row r="4" spans="2:11" x14ac:dyDescent="0.2">
      <c r="B4">
        <v>1002</v>
      </c>
      <c r="C4" t="s">
        <v>39</v>
      </c>
      <c r="D4" t="s">
        <v>40</v>
      </c>
      <c r="E4" t="s">
        <v>41</v>
      </c>
    </row>
    <row r="5" spans="2:11" x14ac:dyDescent="0.2">
      <c r="B5">
        <v>1015</v>
      </c>
      <c r="C5" t="s">
        <v>42</v>
      </c>
      <c r="D5" t="s">
        <v>43</v>
      </c>
    </row>
    <row r="6" spans="2:11" x14ac:dyDescent="0.2">
      <c r="B6">
        <v>1101</v>
      </c>
      <c r="C6" t="s">
        <v>44</v>
      </c>
    </row>
    <row r="7" spans="2:11" x14ac:dyDescent="0.2">
      <c r="B7">
        <v>1121</v>
      </c>
      <c r="C7" t="s">
        <v>45</v>
      </c>
    </row>
    <row r="8" spans="2:11" x14ac:dyDescent="0.2">
      <c r="B8">
        <v>1122</v>
      </c>
      <c r="C8" t="s">
        <v>46</v>
      </c>
      <c r="D8" t="s">
        <v>47</v>
      </c>
      <c r="E8" t="s">
        <v>48</v>
      </c>
    </row>
    <row r="9" spans="2:11" x14ac:dyDescent="0.2">
      <c r="B9">
        <v>1123</v>
      </c>
      <c r="C9" t="s">
        <v>49</v>
      </c>
    </row>
    <row r="10" spans="2:11" x14ac:dyDescent="0.2">
      <c r="B10">
        <v>1131</v>
      </c>
      <c r="C10" t="s">
        <v>50</v>
      </c>
      <c r="G10" t="s">
        <v>137</v>
      </c>
    </row>
    <row r="11" spans="2:11" x14ac:dyDescent="0.2">
      <c r="B11">
        <v>1231</v>
      </c>
      <c r="C11" t="s">
        <v>51</v>
      </c>
    </row>
    <row r="12" spans="2:11" x14ac:dyDescent="0.2">
      <c r="B12">
        <v>1241</v>
      </c>
      <c r="C12" t="s">
        <v>52</v>
      </c>
    </row>
    <row r="13" spans="2:11" x14ac:dyDescent="0.2">
      <c r="B13">
        <v>1401</v>
      </c>
      <c r="C13" t="s">
        <v>53</v>
      </c>
    </row>
    <row r="14" spans="2:11" x14ac:dyDescent="0.2">
      <c r="B14">
        <v>1403</v>
      </c>
      <c r="C14" t="s">
        <v>54</v>
      </c>
      <c r="D14" t="s">
        <v>55</v>
      </c>
      <c r="E14" t="s">
        <v>56</v>
      </c>
    </row>
    <row r="15" spans="2:11" x14ac:dyDescent="0.2">
      <c r="B15">
        <v>1404</v>
      </c>
      <c r="C15" t="s">
        <v>57</v>
      </c>
    </row>
    <row r="16" spans="2:11" x14ac:dyDescent="0.2">
      <c r="B16">
        <v>1406</v>
      </c>
      <c r="C16" t="s">
        <v>58</v>
      </c>
      <c r="D16" t="s">
        <v>55</v>
      </c>
      <c r="E16" t="s">
        <v>56</v>
      </c>
    </row>
    <row r="17" spans="2:5" x14ac:dyDescent="0.2">
      <c r="B17">
        <v>1407</v>
      </c>
      <c r="C17" t="s">
        <v>59</v>
      </c>
    </row>
    <row r="18" spans="2:5" x14ac:dyDescent="0.2">
      <c r="B18">
        <v>1411</v>
      </c>
      <c r="C18" t="s">
        <v>60</v>
      </c>
      <c r="D18" t="s">
        <v>61</v>
      </c>
      <c r="E18" t="s">
        <v>62</v>
      </c>
    </row>
    <row r="19" spans="2:5" x14ac:dyDescent="0.2">
      <c r="B19">
        <v>1481</v>
      </c>
      <c r="C19" t="s">
        <v>63</v>
      </c>
    </row>
    <row r="20" spans="2:5" x14ac:dyDescent="0.2">
      <c r="B20">
        <v>1505</v>
      </c>
      <c r="C20" t="s">
        <v>64</v>
      </c>
    </row>
    <row r="21" spans="2:5" x14ac:dyDescent="0.2">
      <c r="B21">
        <v>1506</v>
      </c>
      <c r="C21" t="s">
        <v>65</v>
      </c>
    </row>
    <row r="22" spans="2:5" x14ac:dyDescent="0.2">
      <c r="B22">
        <v>1507</v>
      </c>
      <c r="C22" t="s">
        <v>66</v>
      </c>
    </row>
    <row r="23" spans="2:5" x14ac:dyDescent="0.2">
      <c r="B23">
        <v>1511</v>
      </c>
      <c r="C23" t="s">
        <v>67</v>
      </c>
    </row>
    <row r="24" spans="2:5" x14ac:dyDescent="0.2">
      <c r="B24">
        <v>1528</v>
      </c>
      <c r="C24" t="s">
        <v>68</v>
      </c>
    </row>
    <row r="25" spans="2:5" x14ac:dyDescent="0.2">
      <c r="B25">
        <v>1601</v>
      </c>
      <c r="C25" t="s">
        <v>69</v>
      </c>
    </row>
    <row r="26" spans="2:5" x14ac:dyDescent="0.2">
      <c r="B26">
        <v>1602</v>
      </c>
      <c r="C26" t="s">
        <v>70</v>
      </c>
    </row>
    <row r="27" spans="2:5" x14ac:dyDescent="0.2">
      <c r="B27">
        <v>1606</v>
      </c>
      <c r="C27" t="s">
        <v>71</v>
      </c>
    </row>
    <row r="28" spans="2:5" x14ac:dyDescent="0.2">
      <c r="B28">
        <v>1701</v>
      </c>
      <c r="C28" t="s">
        <v>72</v>
      </c>
    </row>
    <row r="29" spans="2:5" x14ac:dyDescent="0.2">
      <c r="B29">
        <v>1702</v>
      </c>
      <c r="C29" t="s">
        <v>73</v>
      </c>
    </row>
    <row r="30" spans="2:5" x14ac:dyDescent="0.2">
      <c r="B30">
        <v>1801</v>
      </c>
      <c r="C30" t="s">
        <v>74</v>
      </c>
    </row>
    <row r="31" spans="2:5" x14ac:dyDescent="0.2">
      <c r="B31">
        <v>1811</v>
      </c>
      <c r="C31" t="s">
        <v>75</v>
      </c>
    </row>
    <row r="32" spans="2:5" x14ac:dyDescent="0.2">
      <c r="B32">
        <v>1901</v>
      </c>
      <c r="C32" t="s">
        <v>76</v>
      </c>
    </row>
    <row r="33" spans="2:11" x14ac:dyDescent="0.2">
      <c r="B33">
        <v>2001</v>
      </c>
      <c r="C33" t="s">
        <v>77</v>
      </c>
    </row>
    <row r="34" spans="2:11" x14ac:dyDescent="0.2">
      <c r="B34">
        <v>2201</v>
      </c>
      <c r="C34" t="s">
        <v>78</v>
      </c>
    </row>
    <row r="35" spans="2:11" x14ac:dyDescent="0.2">
      <c r="B35">
        <v>2202</v>
      </c>
      <c r="C35" t="s">
        <v>79</v>
      </c>
      <c r="D35" t="s">
        <v>80</v>
      </c>
      <c r="E35" t="s">
        <v>81</v>
      </c>
    </row>
    <row r="36" spans="2:11" x14ac:dyDescent="0.2">
      <c r="B36">
        <v>2205</v>
      </c>
      <c r="C36" t="s">
        <v>82</v>
      </c>
    </row>
    <row r="37" spans="2:11" x14ac:dyDescent="0.2">
      <c r="B37">
        <v>2211</v>
      </c>
      <c r="C37" t="s">
        <v>83</v>
      </c>
      <c r="D37" t="s">
        <v>84</v>
      </c>
      <c r="E37" t="s">
        <v>85</v>
      </c>
      <c r="F37" t="s">
        <v>86</v>
      </c>
      <c r="G37" t="s">
        <v>87</v>
      </c>
      <c r="H37" t="s">
        <v>88</v>
      </c>
      <c r="I37" t="s">
        <v>89</v>
      </c>
    </row>
    <row r="38" spans="2:11" x14ac:dyDescent="0.2">
      <c r="B38">
        <v>2221</v>
      </c>
      <c r="C38" t="s">
        <v>90</v>
      </c>
      <c r="D38" t="s">
        <v>91</v>
      </c>
      <c r="E38" t="s">
        <v>92</v>
      </c>
      <c r="F38" t="s">
        <v>93</v>
      </c>
      <c r="G38" t="s">
        <v>94</v>
      </c>
      <c r="H38" t="s">
        <v>95</v>
      </c>
      <c r="I38" t="s">
        <v>96</v>
      </c>
      <c r="J38" t="s">
        <v>97</v>
      </c>
      <c r="K38" t="s">
        <v>98</v>
      </c>
    </row>
    <row r="39" spans="2:11" x14ac:dyDescent="0.2">
      <c r="B39">
        <v>2232</v>
      </c>
      <c r="C39" t="s">
        <v>99</v>
      </c>
    </row>
    <row r="40" spans="2:11" x14ac:dyDescent="0.2">
      <c r="B40">
        <v>2241</v>
      </c>
      <c r="C40" t="s">
        <v>100</v>
      </c>
    </row>
    <row r="41" spans="2:11" x14ac:dyDescent="0.2">
      <c r="B41">
        <v>2245</v>
      </c>
      <c r="C41" t="s">
        <v>101</v>
      </c>
    </row>
    <row r="42" spans="2:11" x14ac:dyDescent="0.2">
      <c r="B42">
        <v>2601</v>
      </c>
      <c r="C42" t="s">
        <v>102</v>
      </c>
    </row>
    <row r="43" spans="2:11" x14ac:dyDescent="0.2">
      <c r="B43">
        <v>2602</v>
      </c>
      <c r="C43" t="s">
        <v>103</v>
      </c>
    </row>
    <row r="44" spans="2:11" x14ac:dyDescent="0.2">
      <c r="B44">
        <v>2901</v>
      </c>
      <c r="C44" t="s">
        <v>104</v>
      </c>
    </row>
    <row r="45" spans="2:11" x14ac:dyDescent="0.2">
      <c r="B45">
        <v>4001</v>
      </c>
      <c r="C45" t="s">
        <v>105</v>
      </c>
    </row>
    <row r="46" spans="2:11" x14ac:dyDescent="0.2">
      <c r="B46">
        <v>4002</v>
      </c>
      <c r="C46" t="s">
        <v>106</v>
      </c>
    </row>
    <row r="47" spans="2:11" x14ac:dyDescent="0.2">
      <c r="B47">
        <v>4101</v>
      </c>
      <c r="C47" t="s">
        <v>107</v>
      </c>
    </row>
    <row r="48" spans="2:11" x14ac:dyDescent="0.2">
      <c r="B48">
        <v>4103</v>
      </c>
      <c r="C48" t="s">
        <v>108</v>
      </c>
    </row>
    <row r="49" spans="2:6" x14ac:dyDescent="0.2">
      <c r="B49">
        <v>4104</v>
      </c>
      <c r="C49" t="s">
        <v>109</v>
      </c>
      <c r="D49" t="s">
        <v>110</v>
      </c>
    </row>
    <row r="50" spans="2:6" x14ac:dyDescent="0.2">
      <c r="B50">
        <v>4105</v>
      </c>
      <c r="C50" t="s">
        <v>111</v>
      </c>
    </row>
    <row r="51" spans="2:6" x14ac:dyDescent="0.2">
      <c r="B51">
        <v>4106</v>
      </c>
      <c r="C51" t="s">
        <v>112</v>
      </c>
    </row>
    <row r="52" spans="2:6" x14ac:dyDescent="0.2">
      <c r="B52">
        <v>4301</v>
      </c>
      <c r="C52" t="s">
        <v>113</v>
      </c>
    </row>
    <row r="53" spans="2:6" x14ac:dyDescent="0.2">
      <c r="B53">
        <v>5001</v>
      </c>
      <c r="C53" t="s">
        <v>114</v>
      </c>
      <c r="D53" t="s">
        <v>117</v>
      </c>
      <c r="E53" t="s">
        <v>118</v>
      </c>
      <c r="F53" t="s">
        <v>115</v>
      </c>
    </row>
    <row r="54" spans="2:6" x14ac:dyDescent="0.2">
      <c r="B54">
        <v>5101</v>
      </c>
      <c r="C54" t="s">
        <v>115</v>
      </c>
    </row>
    <row r="55" spans="2:6" x14ac:dyDescent="0.2">
      <c r="B55">
        <v>6001</v>
      </c>
      <c r="C55" t="s">
        <v>116</v>
      </c>
      <c r="D55" t="s">
        <v>119</v>
      </c>
      <c r="E55" t="s">
        <v>120</v>
      </c>
    </row>
    <row r="56" spans="2:6" x14ac:dyDescent="0.2">
      <c r="B56">
        <v>6051</v>
      </c>
      <c r="C56" t="s">
        <v>121</v>
      </c>
    </row>
    <row r="57" spans="2:6" x14ac:dyDescent="0.2">
      <c r="B57">
        <v>6111</v>
      </c>
      <c r="C57" t="s">
        <v>122</v>
      </c>
    </row>
    <row r="58" spans="2:6" x14ac:dyDescent="0.2">
      <c r="B58">
        <v>6301</v>
      </c>
      <c r="C58" t="s">
        <v>123</v>
      </c>
    </row>
    <row r="59" spans="2:6" x14ac:dyDescent="0.2">
      <c r="B59">
        <v>6401</v>
      </c>
      <c r="C59" t="s">
        <v>124</v>
      </c>
      <c r="D59" t="s">
        <v>125</v>
      </c>
      <c r="E59" t="s">
        <v>120</v>
      </c>
    </row>
    <row r="60" spans="2:6" x14ac:dyDescent="0.2">
      <c r="B60">
        <v>6402</v>
      </c>
      <c r="C60" t="s">
        <v>126</v>
      </c>
    </row>
    <row r="61" spans="2:6" x14ac:dyDescent="0.2">
      <c r="B61">
        <v>6403</v>
      </c>
      <c r="C61" t="s">
        <v>127</v>
      </c>
    </row>
    <row r="62" spans="2:6" x14ac:dyDescent="0.2">
      <c r="B62">
        <v>6601</v>
      </c>
      <c r="C62" t="s">
        <v>128</v>
      </c>
    </row>
    <row r="63" spans="2:6" x14ac:dyDescent="0.2">
      <c r="B63">
        <v>6602</v>
      </c>
      <c r="C63" t="s">
        <v>129</v>
      </c>
      <c r="D63" t="s">
        <v>130</v>
      </c>
      <c r="E63" t="s">
        <v>131</v>
      </c>
    </row>
    <row r="64" spans="2:6" x14ac:dyDescent="0.2">
      <c r="B64">
        <v>6603</v>
      </c>
      <c r="C64" t="s">
        <v>132</v>
      </c>
      <c r="D64" t="s">
        <v>133</v>
      </c>
      <c r="E64" t="s">
        <v>134</v>
      </c>
    </row>
    <row r="65" spans="2:3" x14ac:dyDescent="0.2">
      <c r="B65">
        <v>6711</v>
      </c>
      <c r="C65" t="s">
        <v>135</v>
      </c>
    </row>
    <row r="66" spans="2:3" x14ac:dyDescent="0.2">
      <c r="B66">
        <v>6801</v>
      </c>
      <c r="C66" t="s">
        <v>136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29"/>
  <sheetViews>
    <sheetView workbookViewId="0">
      <selection activeCell="D8" sqref="D8"/>
    </sheetView>
  </sheetViews>
  <sheetFormatPr defaultRowHeight="14.25" x14ac:dyDescent="0.2"/>
  <cols>
    <col min="12" max="13" width="9.375" bestFit="1" customWidth="1"/>
  </cols>
  <sheetData>
    <row r="2" spans="2:14" ht="28.5" x14ac:dyDescent="0.2">
      <c r="B2" s="5" t="s">
        <v>138</v>
      </c>
      <c r="C2" s="5" t="s">
        <v>139</v>
      </c>
      <c r="D2" s="5" t="s">
        <v>140</v>
      </c>
      <c r="E2" s="5" t="s">
        <v>141</v>
      </c>
      <c r="F2" s="5" t="s">
        <v>142</v>
      </c>
      <c r="G2" s="5" t="s">
        <v>143</v>
      </c>
      <c r="H2" s="5" t="s">
        <v>144</v>
      </c>
      <c r="I2" s="5" t="s">
        <v>145</v>
      </c>
      <c r="J2" s="5" t="s">
        <v>146</v>
      </c>
      <c r="K2" s="5" t="s">
        <v>147</v>
      </c>
      <c r="L2" s="5" t="s">
        <v>148</v>
      </c>
      <c r="M2" s="5" t="s">
        <v>149</v>
      </c>
      <c r="N2" s="5" t="s">
        <v>150</v>
      </c>
    </row>
    <row r="3" spans="2:14" x14ac:dyDescent="0.2">
      <c r="B3" s="4" t="str">
        <f>C3&amp;COUNTIF($C$3:C3,C3)</f>
        <v>20××1记11</v>
      </c>
      <c r="C3" s="4" t="str">
        <f>D3&amp;E3&amp;G3&amp;H3</f>
        <v>20××1记1</v>
      </c>
      <c r="D3" s="4" t="s">
        <v>218</v>
      </c>
      <c r="E3" s="4">
        <v>1</v>
      </c>
      <c r="F3" s="4">
        <v>1</v>
      </c>
      <c r="G3" s="4" t="s">
        <v>152</v>
      </c>
      <c r="H3" s="4">
        <v>1</v>
      </c>
      <c r="I3" s="4" t="s">
        <v>153</v>
      </c>
      <c r="J3" s="4" t="s">
        <v>164</v>
      </c>
      <c r="K3" s="4"/>
      <c r="L3" s="39">
        <v>2500</v>
      </c>
      <c r="M3" s="39"/>
      <c r="N3" s="4">
        <v>1</v>
      </c>
    </row>
    <row r="4" spans="2:14" x14ac:dyDescent="0.2">
      <c r="B4" s="4" t="str">
        <f>C4&amp;COUNTIF($C$3:C4,C4)</f>
        <v>20××1记12</v>
      </c>
      <c r="C4" s="4" t="str">
        <f t="shared" ref="C4:C29" si="0">D4&amp;E4&amp;G4&amp;H4</f>
        <v>20××1记1</v>
      </c>
      <c r="D4" s="4" t="s">
        <v>218</v>
      </c>
      <c r="E4" s="4">
        <v>1</v>
      </c>
      <c r="F4" s="4">
        <v>1</v>
      </c>
      <c r="G4" s="4" t="s">
        <v>152</v>
      </c>
      <c r="H4" s="4">
        <v>1</v>
      </c>
      <c r="I4" s="4" t="s">
        <v>153</v>
      </c>
      <c r="J4" s="4" t="s">
        <v>165</v>
      </c>
      <c r="K4" s="4" t="s">
        <v>182</v>
      </c>
      <c r="L4" s="39"/>
      <c r="M4" s="39">
        <v>2500</v>
      </c>
      <c r="N4" s="4">
        <v>1</v>
      </c>
    </row>
    <row r="5" spans="2:14" x14ac:dyDescent="0.2">
      <c r="B5" s="4" t="str">
        <f>C5&amp;COUNTIF($C$3:C5,C5)</f>
        <v>20××1记21</v>
      </c>
      <c r="C5" s="4" t="str">
        <f t="shared" si="0"/>
        <v>20××1记2</v>
      </c>
      <c r="D5" s="4" t="s">
        <v>151</v>
      </c>
      <c r="E5" s="4">
        <v>1</v>
      </c>
      <c r="F5" s="4">
        <v>2</v>
      </c>
      <c r="G5" s="4" t="s">
        <v>152</v>
      </c>
      <c r="H5" s="4">
        <v>2</v>
      </c>
      <c r="I5" s="4" t="s">
        <v>154</v>
      </c>
      <c r="J5" s="4" t="s">
        <v>166</v>
      </c>
      <c r="K5" s="4" t="s">
        <v>183</v>
      </c>
      <c r="L5" s="39">
        <v>22600</v>
      </c>
      <c r="M5" s="39"/>
      <c r="N5" s="4">
        <v>3</v>
      </c>
    </row>
    <row r="6" spans="2:14" x14ac:dyDescent="0.2">
      <c r="B6" s="4" t="str">
        <f>C6&amp;COUNTIF($C$3:C6,C6)</f>
        <v>20××1记22</v>
      </c>
      <c r="C6" s="4" t="str">
        <f t="shared" si="0"/>
        <v>20××1记2</v>
      </c>
      <c r="D6" s="4" t="s">
        <v>151</v>
      </c>
      <c r="E6" s="4">
        <v>1</v>
      </c>
      <c r="F6" s="4">
        <v>2</v>
      </c>
      <c r="G6" s="4" t="s">
        <v>152</v>
      </c>
      <c r="H6" s="4">
        <v>2</v>
      </c>
      <c r="I6" s="4" t="s">
        <v>154</v>
      </c>
      <c r="J6" s="4" t="s">
        <v>167</v>
      </c>
      <c r="K6" s="4" t="s">
        <v>184</v>
      </c>
      <c r="L6" s="39"/>
      <c r="M6" s="39">
        <v>20000</v>
      </c>
      <c r="N6" s="4">
        <v>3</v>
      </c>
    </row>
    <row r="7" spans="2:14" x14ac:dyDescent="0.2">
      <c r="B7" s="4" t="str">
        <f>C7&amp;COUNTIF($C$3:C7,C7)</f>
        <v>20××1记23</v>
      </c>
      <c r="C7" s="4" t="str">
        <f t="shared" si="0"/>
        <v>20××1记2</v>
      </c>
      <c r="D7" s="4" t="s">
        <v>151</v>
      </c>
      <c r="E7" s="4">
        <v>1</v>
      </c>
      <c r="F7" s="4">
        <v>2</v>
      </c>
      <c r="G7" s="4" t="s">
        <v>152</v>
      </c>
      <c r="H7" s="4">
        <v>2</v>
      </c>
      <c r="I7" s="4" t="s">
        <v>154</v>
      </c>
      <c r="J7" s="4" t="s">
        <v>168</v>
      </c>
      <c r="K7" s="4" t="s">
        <v>185</v>
      </c>
      <c r="L7" s="39"/>
      <c r="M7" s="39">
        <v>2600</v>
      </c>
      <c r="N7" s="4">
        <v>3</v>
      </c>
    </row>
    <row r="8" spans="2:14" x14ac:dyDescent="0.2">
      <c r="B8" s="4" t="str">
        <f>C8&amp;COUNTIF($C$3:C8,C8)</f>
        <v>20××1记31</v>
      </c>
      <c r="C8" s="4" t="str">
        <f t="shared" si="0"/>
        <v>20××1记3</v>
      </c>
      <c r="D8" s="4" t="s">
        <v>151</v>
      </c>
      <c r="E8" s="4">
        <v>1</v>
      </c>
      <c r="F8" s="4">
        <v>5</v>
      </c>
      <c r="G8" s="4" t="s">
        <v>152</v>
      </c>
      <c r="H8" s="4">
        <v>3</v>
      </c>
      <c r="I8" s="4" t="s">
        <v>155</v>
      </c>
      <c r="J8" s="4" t="s">
        <v>169</v>
      </c>
      <c r="K8" s="4" t="s">
        <v>212</v>
      </c>
      <c r="L8" s="39">
        <v>12000</v>
      </c>
      <c r="M8" s="39"/>
      <c r="N8" s="4">
        <v>4</v>
      </c>
    </row>
    <row r="9" spans="2:14" x14ac:dyDescent="0.2">
      <c r="B9" s="4" t="str">
        <f>C9&amp;COUNTIF($C$3:C9,C9)</f>
        <v>20××1记32</v>
      </c>
      <c r="C9" s="4" t="str">
        <f t="shared" si="0"/>
        <v>20××1记3</v>
      </c>
      <c r="D9" s="4" t="s">
        <v>151</v>
      </c>
      <c r="E9" s="4">
        <v>1</v>
      </c>
      <c r="F9" s="4">
        <v>5</v>
      </c>
      <c r="G9" s="4" t="s">
        <v>152</v>
      </c>
      <c r="H9" s="4">
        <v>3</v>
      </c>
      <c r="I9" s="4" t="s">
        <v>155</v>
      </c>
      <c r="J9" s="4" t="s">
        <v>168</v>
      </c>
      <c r="K9" s="4" t="s">
        <v>213</v>
      </c>
      <c r="L9" s="39">
        <v>1560</v>
      </c>
      <c r="M9" s="39"/>
      <c r="N9" s="4">
        <v>4</v>
      </c>
    </row>
    <row r="10" spans="2:14" x14ac:dyDescent="0.2">
      <c r="B10" s="4" t="str">
        <f>C10&amp;COUNTIF($C$3:C10,C10)</f>
        <v>20××1记33</v>
      </c>
      <c r="C10" s="4" t="str">
        <f t="shared" si="0"/>
        <v>20××1记3</v>
      </c>
      <c r="D10" s="4" t="s">
        <v>151</v>
      </c>
      <c r="E10" s="4">
        <v>1</v>
      </c>
      <c r="F10" s="4">
        <v>5</v>
      </c>
      <c r="G10" s="4" t="s">
        <v>152</v>
      </c>
      <c r="H10" s="4">
        <v>3</v>
      </c>
      <c r="I10" s="4" t="s">
        <v>155</v>
      </c>
      <c r="J10" s="4" t="s">
        <v>170</v>
      </c>
      <c r="K10" s="4" t="s">
        <v>182</v>
      </c>
      <c r="L10" s="39"/>
      <c r="M10" s="39">
        <v>1356</v>
      </c>
      <c r="N10" s="4">
        <v>4</v>
      </c>
    </row>
    <row r="11" spans="2:14" x14ac:dyDescent="0.2">
      <c r="B11" s="4" t="str">
        <f>C11&amp;COUNTIF($C$3:C11,C11)</f>
        <v>20××1记41</v>
      </c>
      <c r="C11" s="4" t="str">
        <f t="shared" si="0"/>
        <v>20××1记4</v>
      </c>
      <c r="D11" s="4" t="s">
        <v>151</v>
      </c>
      <c r="E11" s="4">
        <v>1</v>
      </c>
      <c r="F11" s="4">
        <v>10</v>
      </c>
      <c r="G11" s="4" t="s">
        <v>152</v>
      </c>
      <c r="H11" s="4">
        <v>4</v>
      </c>
      <c r="I11" s="4" t="s">
        <v>156</v>
      </c>
      <c r="J11" s="4" t="s">
        <v>172</v>
      </c>
      <c r="K11" s="4" t="s">
        <v>214</v>
      </c>
      <c r="L11" s="39">
        <v>500</v>
      </c>
      <c r="M11" s="39"/>
      <c r="N11" s="4">
        <v>2</v>
      </c>
    </row>
    <row r="12" spans="2:14" x14ac:dyDescent="0.2">
      <c r="B12" s="4" t="str">
        <f>C12&amp;COUNTIF($C$3:C12,C12)</f>
        <v>20××1记42</v>
      </c>
      <c r="C12" s="4" t="str">
        <f t="shared" si="0"/>
        <v>20××1记4</v>
      </c>
      <c r="D12" s="4" t="s">
        <v>151</v>
      </c>
      <c r="E12" s="4">
        <v>1</v>
      </c>
      <c r="F12" s="4">
        <v>10</v>
      </c>
      <c r="G12" s="4" t="s">
        <v>152</v>
      </c>
      <c r="H12" s="4">
        <v>4</v>
      </c>
      <c r="I12" s="4" t="s">
        <v>156</v>
      </c>
      <c r="J12" s="4" t="s">
        <v>173</v>
      </c>
      <c r="K12" s="4"/>
      <c r="L12" s="39"/>
      <c r="M12" s="39">
        <v>500</v>
      </c>
      <c r="N12" s="4">
        <v>2</v>
      </c>
    </row>
    <row r="13" spans="2:14" x14ac:dyDescent="0.2">
      <c r="B13" s="4" t="str">
        <f>C13&amp;COUNTIF($C$3:C13,C13)</f>
        <v>20××1记51</v>
      </c>
      <c r="C13" s="4" t="str">
        <f t="shared" si="0"/>
        <v>20××1记5</v>
      </c>
      <c r="D13" s="4" t="s">
        <v>151</v>
      </c>
      <c r="E13" s="4">
        <v>1</v>
      </c>
      <c r="F13" s="4">
        <v>12</v>
      </c>
      <c r="G13" s="4" t="s">
        <v>152</v>
      </c>
      <c r="H13" s="4">
        <v>5</v>
      </c>
      <c r="I13" s="4" t="s">
        <v>157</v>
      </c>
      <c r="J13" s="4" t="s">
        <v>174</v>
      </c>
      <c r="K13" s="4" t="s">
        <v>183</v>
      </c>
      <c r="L13" s="39"/>
      <c r="M13" s="39">
        <v>22600</v>
      </c>
      <c r="N13" s="4">
        <v>1</v>
      </c>
    </row>
    <row r="14" spans="2:14" x14ac:dyDescent="0.2">
      <c r="B14" s="4" t="str">
        <f>C14&amp;COUNTIF($C$3:C14,C14)</f>
        <v>20××1记52</v>
      </c>
      <c r="C14" s="4" t="str">
        <f t="shared" si="0"/>
        <v>20××1记5</v>
      </c>
      <c r="D14" s="4" t="s">
        <v>151</v>
      </c>
      <c r="E14" s="4">
        <v>1</v>
      </c>
      <c r="F14" s="4">
        <v>12</v>
      </c>
      <c r="G14" s="4" t="s">
        <v>152</v>
      </c>
      <c r="H14" s="4">
        <v>5</v>
      </c>
      <c r="I14" s="4" t="s">
        <v>157</v>
      </c>
      <c r="J14" s="4" t="s">
        <v>170</v>
      </c>
      <c r="K14" s="4" t="s">
        <v>182</v>
      </c>
      <c r="L14" s="39">
        <v>22600</v>
      </c>
      <c r="M14" s="39"/>
      <c r="N14" s="4">
        <v>1</v>
      </c>
    </row>
    <row r="15" spans="2:14" x14ac:dyDescent="0.2">
      <c r="B15" s="4" t="str">
        <f>C15&amp;COUNTIF($C$3:C15,C15)</f>
        <v>20××1记61</v>
      </c>
      <c r="C15" s="4" t="str">
        <f t="shared" si="0"/>
        <v>20××1记6</v>
      </c>
      <c r="D15" s="4" t="s">
        <v>151</v>
      </c>
      <c r="E15" s="4">
        <v>1</v>
      </c>
      <c r="F15" s="4">
        <v>15</v>
      </c>
      <c r="G15" s="4" t="s">
        <v>152</v>
      </c>
      <c r="H15" s="4">
        <v>6</v>
      </c>
      <c r="I15" s="4" t="s">
        <v>158</v>
      </c>
      <c r="J15" s="4" t="s">
        <v>175</v>
      </c>
      <c r="K15" s="4" t="s">
        <v>215</v>
      </c>
      <c r="L15" s="39">
        <v>16500</v>
      </c>
      <c r="M15" s="39"/>
      <c r="N15" s="4">
        <v>2</v>
      </c>
    </row>
    <row r="16" spans="2:14" x14ac:dyDescent="0.2">
      <c r="B16" s="4" t="str">
        <f>C16&amp;COUNTIF($C$3:C16,C16)</f>
        <v>20××1记62</v>
      </c>
      <c r="C16" s="4" t="str">
        <f t="shared" si="0"/>
        <v>20××1记6</v>
      </c>
      <c r="D16" s="4" t="s">
        <v>151</v>
      </c>
      <c r="E16" s="4">
        <v>1</v>
      </c>
      <c r="F16" s="4">
        <v>15</v>
      </c>
      <c r="G16" s="4" t="s">
        <v>152</v>
      </c>
      <c r="H16" s="4">
        <v>6</v>
      </c>
      <c r="I16" s="4" t="s">
        <v>158</v>
      </c>
      <c r="J16" s="4" t="s">
        <v>170</v>
      </c>
      <c r="K16" s="4" t="s">
        <v>182</v>
      </c>
      <c r="L16" s="39"/>
      <c r="M16" s="39">
        <v>16500</v>
      </c>
      <c r="N16" s="4">
        <v>2</v>
      </c>
    </row>
    <row r="17" spans="2:14" x14ac:dyDescent="0.2">
      <c r="B17" s="4" t="str">
        <f>C17&amp;COUNTIF($C$3:C17,C17)</f>
        <v>20××1记71</v>
      </c>
      <c r="C17" s="4" t="str">
        <f t="shared" si="0"/>
        <v>20××1记7</v>
      </c>
      <c r="D17" s="4" t="s">
        <v>151</v>
      </c>
      <c r="E17" s="4">
        <v>1</v>
      </c>
      <c r="F17" s="4">
        <v>18</v>
      </c>
      <c r="G17" s="4" t="s">
        <v>152</v>
      </c>
      <c r="H17" s="4">
        <v>7</v>
      </c>
      <c r="I17" s="4" t="s">
        <v>159</v>
      </c>
      <c r="J17" s="4" t="s">
        <v>176</v>
      </c>
      <c r="K17" s="4"/>
      <c r="L17" s="39">
        <v>12000</v>
      </c>
      <c r="M17" s="39"/>
      <c r="N17" s="4">
        <v>5</v>
      </c>
    </row>
    <row r="18" spans="2:14" x14ac:dyDescent="0.2">
      <c r="B18" s="4" t="str">
        <f>C18&amp;COUNTIF($C$3:C18,C18)</f>
        <v>20××1记72</v>
      </c>
      <c r="C18" s="4" t="str">
        <f t="shared" si="0"/>
        <v>20××1记7</v>
      </c>
      <c r="D18" s="4" t="s">
        <v>151</v>
      </c>
      <c r="E18" s="4">
        <v>1</v>
      </c>
      <c r="F18" s="4">
        <v>18</v>
      </c>
      <c r="G18" s="4" t="s">
        <v>152</v>
      </c>
      <c r="H18" s="4">
        <v>7</v>
      </c>
      <c r="I18" s="4" t="s">
        <v>159</v>
      </c>
      <c r="J18" s="4" t="s">
        <v>170</v>
      </c>
      <c r="K18" s="4" t="s">
        <v>182</v>
      </c>
      <c r="L18" s="39"/>
      <c r="M18" s="39">
        <v>12000</v>
      </c>
      <c r="N18" s="4">
        <v>5</v>
      </c>
    </row>
    <row r="19" spans="2:14" x14ac:dyDescent="0.2">
      <c r="B19" s="4" t="str">
        <f>C19&amp;COUNTIF($C$3:C19,C19)</f>
        <v>20××1记81</v>
      </c>
      <c r="C19" s="4" t="str">
        <f t="shared" si="0"/>
        <v>20××1记8</v>
      </c>
      <c r="D19" s="4" t="s">
        <v>151</v>
      </c>
      <c r="E19" s="4">
        <v>1</v>
      </c>
      <c r="F19" s="4">
        <v>22</v>
      </c>
      <c r="G19" s="4" t="s">
        <v>152</v>
      </c>
      <c r="H19" s="4">
        <v>8</v>
      </c>
      <c r="I19" s="4" t="s">
        <v>160</v>
      </c>
      <c r="J19" s="4" t="s">
        <v>178</v>
      </c>
      <c r="K19" s="4" t="s">
        <v>160</v>
      </c>
      <c r="L19" s="39"/>
      <c r="M19" s="39">
        <v>50</v>
      </c>
      <c r="N19" s="4">
        <v>1</v>
      </c>
    </row>
    <row r="20" spans="2:14" x14ac:dyDescent="0.2">
      <c r="B20" s="4" t="str">
        <f>C20&amp;COUNTIF($C$3:C20,C20)</f>
        <v>20××1记82</v>
      </c>
      <c r="C20" s="4" t="str">
        <f t="shared" si="0"/>
        <v>20××1记8</v>
      </c>
      <c r="D20" s="4" t="s">
        <v>151</v>
      </c>
      <c r="E20" s="4">
        <v>1</v>
      </c>
      <c r="F20" s="4">
        <v>22</v>
      </c>
      <c r="G20" s="4" t="s">
        <v>152</v>
      </c>
      <c r="H20" s="4">
        <v>8</v>
      </c>
      <c r="I20" s="4" t="s">
        <v>160</v>
      </c>
      <c r="J20" s="4" t="s">
        <v>170</v>
      </c>
      <c r="K20" s="4" t="s">
        <v>182</v>
      </c>
      <c r="L20" s="39">
        <v>50</v>
      </c>
      <c r="M20" s="39"/>
      <c r="N20" s="4">
        <v>1</v>
      </c>
    </row>
    <row r="21" spans="2:14" x14ac:dyDescent="0.2">
      <c r="B21" s="4" t="str">
        <f>C21&amp;COUNTIF($C$3:C21,C21)</f>
        <v>20××1记91</v>
      </c>
      <c r="C21" s="4" t="str">
        <f t="shared" si="0"/>
        <v>20××1记9</v>
      </c>
      <c r="D21" s="4" t="s">
        <v>151</v>
      </c>
      <c r="E21" s="4">
        <v>1</v>
      </c>
      <c r="F21" s="4">
        <v>31</v>
      </c>
      <c r="G21" s="4" t="s">
        <v>152</v>
      </c>
      <c r="H21" s="4">
        <v>9</v>
      </c>
      <c r="I21" s="4" t="s">
        <v>161</v>
      </c>
      <c r="J21" s="4" t="s">
        <v>179</v>
      </c>
      <c r="K21" s="4" t="s">
        <v>184</v>
      </c>
      <c r="L21" s="39">
        <v>13000</v>
      </c>
      <c r="M21" s="39"/>
      <c r="N21" s="4">
        <v>1</v>
      </c>
    </row>
    <row r="22" spans="2:14" x14ac:dyDescent="0.2">
      <c r="B22" s="4" t="str">
        <f>C22&amp;COUNTIF($C$3:C22,C22)</f>
        <v>20××1记92</v>
      </c>
      <c r="C22" s="4" t="str">
        <f t="shared" si="0"/>
        <v>20××1记9</v>
      </c>
      <c r="D22" s="4" t="s">
        <v>151</v>
      </c>
      <c r="E22" s="4">
        <v>1</v>
      </c>
      <c r="F22" s="4">
        <v>31</v>
      </c>
      <c r="G22" s="4" t="s">
        <v>152</v>
      </c>
      <c r="H22" s="4">
        <v>9</v>
      </c>
      <c r="I22" s="4" t="s">
        <v>161</v>
      </c>
      <c r="J22" s="4" t="s">
        <v>180</v>
      </c>
      <c r="K22" s="4" t="s">
        <v>184</v>
      </c>
      <c r="L22" s="39"/>
      <c r="M22" s="39">
        <v>13000</v>
      </c>
      <c r="N22" s="4">
        <v>1</v>
      </c>
    </row>
    <row r="23" spans="2:14" x14ac:dyDescent="0.2">
      <c r="B23" s="4" t="str">
        <f>C23&amp;COUNTIF($C$3:C23,C23)</f>
        <v>20××1记101</v>
      </c>
      <c r="C23" s="4" t="str">
        <f t="shared" si="0"/>
        <v>20××1记10</v>
      </c>
      <c r="D23" s="4" t="s">
        <v>151</v>
      </c>
      <c r="E23" s="4">
        <v>1</v>
      </c>
      <c r="F23" s="4">
        <v>31</v>
      </c>
      <c r="G23" s="4" t="s">
        <v>152</v>
      </c>
      <c r="H23" s="4">
        <v>10</v>
      </c>
      <c r="I23" s="4" t="s">
        <v>162</v>
      </c>
      <c r="J23" s="4" t="s">
        <v>168</v>
      </c>
      <c r="K23" s="4" t="s">
        <v>216</v>
      </c>
      <c r="L23" s="39">
        <v>1040</v>
      </c>
      <c r="M23" s="39"/>
      <c r="N23" s="4">
        <v>1</v>
      </c>
    </row>
    <row r="24" spans="2:14" x14ac:dyDescent="0.2">
      <c r="B24" s="4" t="str">
        <f>C24&amp;COUNTIF($C$3:C24,C24)</f>
        <v>20××1记102</v>
      </c>
      <c r="C24" s="4" t="str">
        <f t="shared" si="0"/>
        <v>20××1记10</v>
      </c>
      <c r="D24" s="4" t="s">
        <v>151</v>
      </c>
      <c r="E24" s="4">
        <v>1</v>
      </c>
      <c r="F24" s="4">
        <v>31</v>
      </c>
      <c r="G24" s="4" t="s">
        <v>152</v>
      </c>
      <c r="H24" s="4">
        <v>10</v>
      </c>
      <c r="I24" s="4" t="s">
        <v>162</v>
      </c>
      <c r="J24" s="4" t="s">
        <v>168</v>
      </c>
      <c r="K24" s="4" t="s">
        <v>217</v>
      </c>
      <c r="L24" s="39"/>
      <c r="M24" s="39">
        <v>1040</v>
      </c>
      <c r="N24" s="4">
        <v>1</v>
      </c>
    </row>
    <row r="25" spans="2:14" x14ac:dyDescent="0.2">
      <c r="B25" s="4" t="str">
        <f>C25&amp;COUNTIF($C$3:C25,C25)</f>
        <v>20××1记111</v>
      </c>
      <c r="C25" s="4" t="str">
        <f t="shared" si="0"/>
        <v>20××1记11</v>
      </c>
      <c r="D25" s="4" t="s">
        <v>151</v>
      </c>
      <c r="E25" s="4">
        <v>1</v>
      </c>
      <c r="F25" s="4">
        <v>31</v>
      </c>
      <c r="G25" s="4" t="s">
        <v>152</v>
      </c>
      <c r="H25" s="4">
        <v>11</v>
      </c>
      <c r="I25" s="4" t="s">
        <v>163</v>
      </c>
      <c r="J25" s="4" t="s">
        <v>167</v>
      </c>
      <c r="K25" s="4" t="s">
        <v>184</v>
      </c>
      <c r="L25" s="39">
        <v>20000</v>
      </c>
      <c r="M25" s="39"/>
      <c r="N25" s="4">
        <v>1</v>
      </c>
    </row>
    <row r="26" spans="2:14" x14ac:dyDescent="0.2">
      <c r="B26" s="4" t="str">
        <f>C26&amp;COUNTIF($C$3:C26,C26)</f>
        <v>20××1记112</v>
      </c>
      <c r="C26" s="4" t="str">
        <f t="shared" si="0"/>
        <v>20××1记11</v>
      </c>
      <c r="D26" s="4" t="s">
        <v>151</v>
      </c>
      <c r="E26" s="4">
        <v>1</v>
      </c>
      <c r="F26" s="4">
        <v>31</v>
      </c>
      <c r="G26" s="4" t="s">
        <v>152</v>
      </c>
      <c r="H26" s="4">
        <v>11</v>
      </c>
      <c r="I26" s="4" t="s">
        <v>163</v>
      </c>
      <c r="J26" s="4" t="s">
        <v>179</v>
      </c>
      <c r="K26" s="4" t="s">
        <v>184</v>
      </c>
      <c r="L26" s="39"/>
      <c r="M26" s="39">
        <v>13000</v>
      </c>
      <c r="N26" s="4">
        <v>0</v>
      </c>
    </row>
    <row r="27" spans="2:14" x14ac:dyDescent="0.2">
      <c r="B27" s="4" t="str">
        <f>C27&amp;COUNTIF($C$3:C27,C27)</f>
        <v>20××1记113</v>
      </c>
      <c r="C27" s="4" t="str">
        <f t="shared" si="0"/>
        <v>20××1记11</v>
      </c>
      <c r="D27" s="4" t="s">
        <v>151</v>
      </c>
      <c r="E27" s="4">
        <v>1</v>
      </c>
      <c r="F27" s="4">
        <v>31</v>
      </c>
      <c r="G27" s="4" t="s">
        <v>152</v>
      </c>
      <c r="H27" s="4">
        <v>11</v>
      </c>
      <c r="I27" s="4" t="s">
        <v>163</v>
      </c>
      <c r="J27" s="4" t="s">
        <v>171</v>
      </c>
      <c r="K27" s="4" t="s">
        <v>214</v>
      </c>
      <c r="L27" s="39"/>
      <c r="M27" s="39">
        <v>500</v>
      </c>
      <c r="N27" s="4">
        <v>0</v>
      </c>
    </row>
    <row r="28" spans="2:14" x14ac:dyDescent="0.2">
      <c r="B28" s="4" t="str">
        <f>C28&amp;COUNTIF($C$3:C28,C28)</f>
        <v>20××1记114</v>
      </c>
      <c r="C28" s="4" t="str">
        <f t="shared" si="0"/>
        <v>20××1记11</v>
      </c>
      <c r="D28" s="4" t="s">
        <v>151</v>
      </c>
      <c r="E28" s="4">
        <v>1</v>
      </c>
      <c r="F28" s="4">
        <v>31</v>
      </c>
      <c r="G28" s="4" t="s">
        <v>152</v>
      </c>
      <c r="H28" s="4">
        <v>11</v>
      </c>
      <c r="I28" s="4" t="s">
        <v>163</v>
      </c>
      <c r="J28" s="4" t="s">
        <v>177</v>
      </c>
      <c r="K28" s="4" t="s">
        <v>160</v>
      </c>
      <c r="L28" s="39">
        <v>50</v>
      </c>
      <c r="M28" s="39"/>
      <c r="N28" s="4">
        <v>0</v>
      </c>
    </row>
    <row r="29" spans="2:14" x14ac:dyDescent="0.2">
      <c r="B29" s="4" t="str">
        <f>C29&amp;COUNTIF($C$3:C29,C29)</f>
        <v>20××1记115</v>
      </c>
      <c r="C29" s="4" t="str">
        <f t="shared" si="0"/>
        <v>20××1记11</v>
      </c>
      <c r="D29" s="4" t="s">
        <v>151</v>
      </c>
      <c r="E29" s="4">
        <v>1</v>
      </c>
      <c r="F29" s="4">
        <v>31</v>
      </c>
      <c r="G29" s="4" t="s">
        <v>152</v>
      </c>
      <c r="H29" s="4">
        <v>11</v>
      </c>
      <c r="I29" s="4" t="s">
        <v>163</v>
      </c>
      <c r="J29" s="4" t="s">
        <v>181</v>
      </c>
      <c r="K29" s="4"/>
      <c r="L29" s="39"/>
      <c r="M29" s="39">
        <v>6550</v>
      </c>
      <c r="N29" s="4">
        <v>0</v>
      </c>
    </row>
  </sheetData>
  <phoneticPr fontId="1" type="noConversion"/>
  <dataValidations count="1">
    <dataValidation type="list" allowBlank="1" showInputMessage="1" showErrorMessage="1" sqref="G3:G29">
      <formula1>"收,付,转,记"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会计科目表!$C$3:$C$66</xm:f>
          </x14:formula1>
          <xm:sqref>J3:J29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15"/>
  <sheetViews>
    <sheetView tabSelected="1" workbookViewId="0">
      <selection activeCell="G7" sqref="G7"/>
    </sheetView>
  </sheetViews>
  <sheetFormatPr defaultRowHeight="14.25" x14ac:dyDescent="0.2"/>
  <sheetData>
    <row r="2" spans="2:17" ht="32.1" customHeight="1" x14ac:dyDescent="0.2">
      <c r="B2" s="6"/>
      <c r="C2" s="41" t="s">
        <v>206</v>
      </c>
      <c r="D2" s="41"/>
      <c r="E2" s="41" t="str">
        <f>IF(AND(I12=0,K12=0),IF(I12&lt;&gt;K12,"借贷未平","借贷平衡"))</f>
        <v>借贷平衡</v>
      </c>
      <c r="F2" s="41"/>
      <c r="G2" s="7"/>
      <c r="H2" s="8"/>
      <c r="I2" s="9" t="s">
        <v>207</v>
      </c>
      <c r="J2" s="10" t="s">
        <v>208</v>
      </c>
      <c r="K2" s="9" t="s">
        <v>209</v>
      </c>
      <c r="L2" s="10"/>
      <c r="M2" s="9" t="s">
        <v>210</v>
      </c>
      <c r="N2" s="11"/>
      <c r="O2" s="12" t="s">
        <v>211</v>
      </c>
      <c r="P2" s="11"/>
      <c r="Q2" s="13"/>
    </row>
    <row r="3" spans="2:17" ht="32.1" customHeight="1" x14ac:dyDescent="0.2">
      <c r="B3" s="13"/>
      <c r="C3" s="14"/>
      <c r="D3" s="42" t="s">
        <v>186</v>
      </c>
      <c r="E3" s="42"/>
      <c r="F3" s="42"/>
      <c r="G3" s="42"/>
      <c r="H3" s="42"/>
      <c r="I3" s="42"/>
      <c r="J3" s="42"/>
      <c r="K3" s="42"/>
      <c r="L3" s="42"/>
      <c r="M3" s="42"/>
      <c r="N3" s="42"/>
      <c r="O3" s="15"/>
      <c r="P3" s="6"/>
      <c r="Q3" s="6"/>
    </row>
    <row r="4" spans="2:17" ht="32.1" customHeight="1" x14ac:dyDescent="0.2">
      <c r="B4" s="13"/>
      <c r="C4" s="16"/>
      <c r="D4" s="17"/>
      <c r="E4" s="17"/>
      <c r="F4" s="17"/>
      <c r="G4" s="43">
        <f ca="1">G4=J2&amp;"年"&amp;L2&amp;"月"&amp;IFERROR(VLOOKUP(Q7,记账凭证簿!B:F,5,0),"")&amp;"日"</f>
        <v>0</v>
      </c>
      <c r="H4" s="43"/>
      <c r="I4" s="43"/>
      <c r="J4" s="43"/>
      <c r="K4" s="18"/>
      <c r="L4" s="19" t="s">
        <v>187</v>
      </c>
      <c r="M4" s="20"/>
      <c r="N4" s="21" t="s">
        <v>188</v>
      </c>
      <c r="O4" s="22"/>
      <c r="P4" s="6"/>
      <c r="Q4" s="13"/>
    </row>
    <row r="5" spans="2:17" ht="32.1" customHeight="1" x14ac:dyDescent="0.2">
      <c r="B5" s="13"/>
      <c r="C5" s="16"/>
      <c r="D5" s="44" t="s">
        <v>189</v>
      </c>
      <c r="E5" s="45"/>
      <c r="F5" s="46"/>
      <c r="G5" s="50" t="s">
        <v>190</v>
      </c>
      <c r="H5" s="51"/>
      <c r="I5" s="52" t="s">
        <v>191</v>
      </c>
      <c r="J5" s="46"/>
      <c r="K5" s="52" t="s">
        <v>192</v>
      </c>
      <c r="L5" s="45"/>
      <c r="M5" s="46"/>
      <c r="N5" s="54" t="s">
        <v>193</v>
      </c>
      <c r="O5" s="23"/>
      <c r="P5" s="6"/>
      <c r="Q5" s="13"/>
    </row>
    <row r="6" spans="2:17" ht="32.1" customHeight="1" x14ac:dyDescent="0.2">
      <c r="B6" s="13"/>
      <c r="C6" s="16"/>
      <c r="D6" s="47"/>
      <c r="E6" s="48"/>
      <c r="F6" s="49"/>
      <c r="G6" s="24" t="s">
        <v>194</v>
      </c>
      <c r="H6" s="24" t="s">
        <v>195</v>
      </c>
      <c r="I6" s="53"/>
      <c r="J6" s="49"/>
      <c r="K6" s="53"/>
      <c r="L6" s="48"/>
      <c r="M6" s="49"/>
      <c r="N6" s="55"/>
      <c r="O6" s="23"/>
      <c r="P6" s="6"/>
      <c r="Q6" s="13"/>
    </row>
    <row r="7" spans="2:17" ht="32.1" customHeight="1" x14ac:dyDescent="0.2">
      <c r="B7" s="13"/>
      <c r="C7" s="16"/>
      <c r="D7" s="56" t="str">
        <f>IFERROR(VLOOKUP(Q7,记账凭证簿!B:L,8,0),"")</f>
        <v/>
      </c>
      <c r="E7" s="57"/>
      <c r="F7" s="58"/>
      <c r="G7" s="25" t="str">
        <f>IFERROR(VLOOKUP(Q7,记账凭证簿!B:L,9,0),"")</f>
        <v/>
      </c>
      <c r="H7" s="26" t="str">
        <f>IFERROR(VLOOKUP(Q7,记账凭证簿!B:L,10,0),"")</f>
        <v/>
      </c>
      <c r="I7" s="59" t="str">
        <f>IFERROR(VLOOKUP(Q7,记账凭证簿!B:M,11,0),"")</f>
        <v/>
      </c>
      <c r="J7" s="60"/>
      <c r="K7" s="59" t="str">
        <f>IFERROR(VLOOKUP(Q7,记账凭证簿!B:M,12,0),"")</f>
        <v/>
      </c>
      <c r="L7" s="61"/>
      <c r="M7" s="60"/>
      <c r="N7" s="27"/>
      <c r="O7" s="28" t="s">
        <v>196</v>
      </c>
      <c r="P7" s="29">
        <v>1</v>
      </c>
      <c r="Q7" s="13" t="str">
        <f>$J$2&amp;$L$2&amp;$N$2&amp;$P$2&amp;P7</f>
        <v>20××1</v>
      </c>
    </row>
    <row r="8" spans="2:17" ht="32.1" customHeight="1" x14ac:dyDescent="0.2">
      <c r="B8" s="13"/>
      <c r="C8" s="16"/>
      <c r="D8" s="56" t="str">
        <f>IFERROR(VLOOKUP(Q8,记账凭证簿!B:L,8,0),"")</f>
        <v/>
      </c>
      <c r="E8" s="57"/>
      <c r="F8" s="58"/>
      <c r="G8" s="30" t="str">
        <f>IFERROR(VLOOKUP(Q7,记账凭证簿!B:L,9,0),"")</f>
        <v/>
      </c>
      <c r="H8" s="26"/>
      <c r="I8" s="59"/>
      <c r="J8" s="60"/>
      <c r="K8" s="59"/>
      <c r="L8" s="61"/>
      <c r="M8" s="60"/>
      <c r="N8" s="31"/>
      <c r="O8" s="28" t="s">
        <v>197</v>
      </c>
      <c r="P8" s="29">
        <v>2</v>
      </c>
      <c r="Q8" s="13" t="str">
        <f t="shared" ref="Q8:Q11" si="0">$J$2&amp;$L$2&amp;$N$2&amp;$P$2&amp;P8</f>
        <v>20××2</v>
      </c>
    </row>
    <row r="9" spans="2:17" ht="32.1" customHeight="1" x14ac:dyDescent="0.2">
      <c r="B9" s="13"/>
      <c r="C9" s="16"/>
      <c r="D9" s="56"/>
      <c r="E9" s="57"/>
      <c r="F9" s="58"/>
      <c r="G9" s="30"/>
      <c r="H9" s="26"/>
      <c r="I9" s="59"/>
      <c r="J9" s="60"/>
      <c r="K9" s="59"/>
      <c r="L9" s="61"/>
      <c r="M9" s="60"/>
      <c r="N9" s="32"/>
      <c r="O9" s="28" t="s">
        <v>198</v>
      </c>
      <c r="P9" s="29">
        <v>3</v>
      </c>
      <c r="Q9" s="13" t="str">
        <f t="shared" si="0"/>
        <v>20××3</v>
      </c>
    </row>
    <row r="10" spans="2:17" ht="32.1" customHeight="1" x14ac:dyDescent="0.2">
      <c r="B10" s="13"/>
      <c r="C10" s="16"/>
      <c r="D10" s="56"/>
      <c r="E10" s="57"/>
      <c r="F10" s="58"/>
      <c r="G10" s="25"/>
      <c r="H10" s="26"/>
      <c r="I10" s="59"/>
      <c r="J10" s="60"/>
      <c r="K10" s="59"/>
      <c r="L10" s="61"/>
      <c r="M10" s="60"/>
      <c r="N10" s="32"/>
      <c r="O10" s="33"/>
      <c r="P10" s="29">
        <v>4</v>
      </c>
      <c r="Q10" s="13" t="str">
        <f t="shared" si="0"/>
        <v>20××4</v>
      </c>
    </row>
    <row r="11" spans="2:17" ht="32.1" customHeight="1" x14ac:dyDescent="0.2">
      <c r="B11" s="13"/>
      <c r="C11" s="16"/>
      <c r="D11" s="56"/>
      <c r="E11" s="57"/>
      <c r="F11" s="58"/>
      <c r="G11" s="30"/>
      <c r="H11" s="26"/>
      <c r="I11" s="59"/>
      <c r="J11" s="60"/>
      <c r="K11" s="59"/>
      <c r="L11" s="61"/>
      <c r="M11" s="60"/>
      <c r="N11" s="32"/>
      <c r="O11" s="28" t="s">
        <v>199</v>
      </c>
      <c r="P11" s="29">
        <v>5</v>
      </c>
      <c r="Q11" s="13" t="str">
        <f t="shared" si="0"/>
        <v>20××5</v>
      </c>
    </row>
    <row r="12" spans="2:17" ht="32.1" customHeight="1" x14ac:dyDescent="0.2">
      <c r="B12" s="13"/>
      <c r="C12" s="16"/>
      <c r="D12" s="63" t="s">
        <v>200</v>
      </c>
      <c r="E12" s="64"/>
      <c r="F12" s="64"/>
      <c r="G12" s="64"/>
      <c r="H12" s="65"/>
      <c r="I12" s="66"/>
      <c r="J12" s="67"/>
      <c r="K12" s="68"/>
      <c r="L12" s="69"/>
      <c r="M12" s="67"/>
      <c r="N12" s="34"/>
      <c r="O12" s="33"/>
      <c r="P12" s="6"/>
      <c r="Q12" s="13"/>
    </row>
    <row r="13" spans="2:17" ht="32.1" customHeight="1" x14ac:dyDescent="0.2">
      <c r="B13" s="13"/>
      <c r="C13" s="16"/>
      <c r="D13" s="35" t="s">
        <v>201</v>
      </c>
      <c r="E13" s="36"/>
      <c r="F13" s="28" t="s">
        <v>202</v>
      </c>
      <c r="G13" s="33"/>
      <c r="H13" s="28" t="s">
        <v>203</v>
      </c>
      <c r="I13" s="33"/>
      <c r="J13" s="28" t="s">
        <v>204</v>
      </c>
      <c r="K13" s="33"/>
      <c r="L13" s="28" t="s">
        <v>205</v>
      </c>
      <c r="M13" s="62"/>
      <c r="N13" s="62"/>
      <c r="O13" s="37"/>
      <c r="P13" s="6"/>
      <c r="Q13" s="38"/>
    </row>
    <row r="14" spans="2:17" ht="32.1" customHeight="1" x14ac:dyDescent="0.2"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</row>
    <row r="15" spans="2:17" ht="32.1" customHeight="1" x14ac:dyDescent="0.2"/>
  </sheetData>
  <mergeCells count="28">
    <mergeCell ref="M13:N13"/>
    <mergeCell ref="D11:F11"/>
    <mergeCell ref="I11:J11"/>
    <mergeCell ref="K11:M11"/>
    <mergeCell ref="D12:H12"/>
    <mergeCell ref="I12:J12"/>
    <mergeCell ref="K12:M12"/>
    <mergeCell ref="D9:F9"/>
    <mergeCell ref="I9:J9"/>
    <mergeCell ref="K9:M9"/>
    <mergeCell ref="D10:F10"/>
    <mergeCell ref="I10:J10"/>
    <mergeCell ref="K10:M10"/>
    <mergeCell ref="D7:F7"/>
    <mergeCell ref="I7:J7"/>
    <mergeCell ref="K7:M7"/>
    <mergeCell ref="D8:F8"/>
    <mergeCell ref="I8:J8"/>
    <mergeCell ref="K8:M8"/>
    <mergeCell ref="C2:D2"/>
    <mergeCell ref="E2:F2"/>
    <mergeCell ref="D3:N3"/>
    <mergeCell ref="G4:J4"/>
    <mergeCell ref="D5:F6"/>
    <mergeCell ref="G5:H5"/>
    <mergeCell ref="I5:J6"/>
    <mergeCell ref="K5:M6"/>
    <mergeCell ref="N5:N6"/>
  </mergeCells>
  <phoneticPr fontId="1" type="noConversion"/>
  <conditionalFormatting sqref="D12">
    <cfRule type="cellIs" dxfId="4" priority="4" stopIfTrue="1" operator="equal">
      <formula>0</formula>
    </cfRule>
  </conditionalFormatting>
  <conditionalFormatting sqref="I2">
    <cfRule type="expression" dxfId="3" priority="3" stopIfTrue="1">
      <formula>$L$4=0</formula>
    </cfRule>
  </conditionalFormatting>
  <conditionalFormatting sqref="K2">
    <cfRule type="expression" dxfId="2" priority="5" stopIfTrue="1">
      <formula>$L$4=0</formula>
    </cfRule>
  </conditionalFormatting>
  <conditionalFormatting sqref="M2">
    <cfRule type="expression" dxfId="1" priority="1" stopIfTrue="1">
      <formula>$L$4=0</formula>
    </cfRule>
  </conditionalFormatting>
  <conditionalFormatting sqref="O2">
    <cfRule type="expression" dxfId="0" priority="2" stopIfTrue="1">
      <formula>$L$4=0</formula>
    </cfRule>
  </conditionalFormatting>
  <dataValidations count="15">
    <dataValidation type="list" allowBlank="1" showInputMessage="1" showErrorMessage="1" sqref="L2">
      <formula1>"1,2,3,4,5,6,7,8,9,10,11,12"</formula1>
    </dataValidation>
    <dataValidation type="list" allowBlank="1" showInputMessage="1" showErrorMessage="1" sqref="K2 M2">
      <formula1>"1，2，3，4，5，6，7，8，9，10，11，12"</formula1>
    </dataValidation>
    <dataValidation allowBlank="1" showInputMessage="1" showErrorMessage="1" prompt="审核人签名" sqref="K13"/>
    <dataValidation allowBlank="1" showInputMessage="1" showErrorMessage="1" prompt="出纳签名" sqref="I13"/>
    <dataValidation allowBlank="1" showInputMessage="1" showErrorMessage="1" prompt="输入凭证号_x000a_" sqref="M4"/>
    <dataValidation allowBlank="1" showInputMessage="1" showErrorMessage="1" prompt="输入单据数量" sqref="O10"/>
    <dataValidation allowBlank="1" showInputMessage="1" showErrorMessage="1" prompt="记账人签名" sqref="G13"/>
    <dataValidation operator="notEqual" allowBlank="1" showInputMessage="1" showErrorMessage="1" errorTitle="Lad提示" error="请输入数字。" sqref="I12 K12"/>
    <dataValidation allowBlank="1" showInputMessage="1" showErrorMessage="1" prompt="财务主管签名" sqref="E13"/>
    <dataValidation allowBlank="1" showInputMessage="1" showErrorMessage="1" prompt="制单人签名" sqref="M13:N13"/>
    <dataValidation allowBlank="1" showInputMessage="1" showErrorMessage="1" prompt="输入借方金额" sqref="I7:J11"/>
    <dataValidation allowBlank="1" showInputMessage="1" prompt="输入摘要" sqref="D7:F11"/>
    <dataValidation imeMode="off" operator="notEqual" allowBlank="1" showInputMessage="1" showErrorMessage="1" errorTitle="Lad提示" error="请输入数字。" prompt="输入贷方金额" sqref="K7:M11"/>
    <dataValidation type="list" allowBlank="1" showInputMessage="1" showErrorMessage="1" sqref="P2">
      <formula1>"1,2,3,4,5,6,7,8,9,10,11,12"</formula1>
    </dataValidation>
    <dataValidation type="list" allowBlank="1" showInputMessage="1" showErrorMessage="1" sqref="N2">
      <formula1>"转,收,记"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65</vt:i4>
      </vt:variant>
    </vt:vector>
  </HeadingPairs>
  <TitlesOfParts>
    <vt:vector size="69" baseType="lpstr">
      <vt:lpstr>会计凭证封面</vt:lpstr>
      <vt:lpstr>会计科目表</vt:lpstr>
      <vt:lpstr>记账凭证簿</vt:lpstr>
      <vt:lpstr>凭证打印识别码</vt:lpstr>
      <vt:lpstr>本年利润</vt:lpstr>
      <vt:lpstr>材料采购</vt:lpstr>
      <vt:lpstr>材料成本差异</vt:lpstr>
      <vt:lpstr>财务费用</vt:lpstr>
      <vt:lpstr>持有待售负债</vt:lpstr>
      <vt:lpstr>持有待售资产</vt:lpstr>
      <vt:lpstr>待处理财产损溢</vt:lpstr>
      <vt:lpstr>递延所得税负债</vt:lpstr>
      <vt:lpstr>递延所得税资产</vt:lpstr>
      <vt:lpstr>短期借款</vt:lpstr>
      <vt:lpstr>发出商品</vt:lpstr>
      <vt:lpstr>固定资产</vt:lpstr>
      <vt:lpstr>固定资产清理</vt:lpstr>
      <vt:lpstr>管理费用</vt:lpstr>
      <vt:lpstr>坏账准备</vt:lpstr>
      <vt:lpstr>交易性金融资产</vt:lpstr>
      <vt:lpstr>库存商品</vt:lpstr>
      <vt:lpstr>库存现金</vt:lpstr>
      <vt:lpstr>累计摊销</vt:lpstr>
      <vt:lpstr>累计折旧</vt:lpstr>
      <vt:lpstr>利润分配</vt:lpstr>
      <vt:lpstr>其他货币资金</vt:lpstr>
      <vt:lpstr>其他权益工具</vt:lpstr>
      <vt:lpstr>其他权益工具投资</vt:lpstr>
      <vt:lpstr>其他业务成本</vt:lpstr>
      <vt:lpstr>其他业务收入</vt:lpstr>
      <vt:lpstr>其他应付款</vt:lpstr>
      <vt:lpstr>其他应收款</vt:lpstr>
      <vt:lpstr>其他债权投资</vt:lpstr>
      <vt:lpstr>其他综合收益</vt:lpstr>
      <vt:lpstr>生产成本</vt:lpstr>
      <vt:lpstr>实收资本</vt:lpstr>
      <vt:lpstr>税金及附加</vt:lpstr>
      <vt:lpstr>所得税费用</vt:lpstr>
      <vt:lpstr>投资损益</vt:lpstr>
      <vt:lpstr>无形资产</vt:lpstr>
      <vt:lpstr>销售费用</vt:lpstr>
      <vt:lpstr>银行存款</vt:lpstr>
      <vt:lpstr>盈余公积</vt:lpstr>
      <vt:lpstr>营业外收入</vt:lpstr>
      <vt:lpstr>营业外支出</vt:lpstr>
      <vt:lpstr>应付利息</vt:lpstr>
      <vt:lpstr>应付票据</vt:lpstr>
      <vt:lpstr>应付债券</vt:lpstr>
      <vt:lpstr>应付账款</vt:lpstr>
      <vt:lpstr>应付职工薪酬</vt:lpstr>
      <vt:lpstr>应交税费</vt:lpstr>
      <vt:lpstr>应收股利</vt:lpstr>
      <vt:lpstr>应收票据</vt:lpstr>
      <vt:lpstr>应收账款</vt:lpstr>
      <vt:lpstr>预付账款</vt:lpstr>
      <vt:lpstr>预收账款</vt:lpstr>
      <vt:lpstr>原材料</vt:lpstr>
      <vt:lpstr>债权投资</vt:lpstr>
      <vt:lpstr>债权投资减值准备</vt:lpstr>
      <vt:lpstr>长期待摊费用</vt:lpstr>
      <vt:lpstr>长期股权投资</vt:lpstr>
      <vt:lpstr>长期借款</vt:lpstr>
      <vt:lpstr>制造费用</vt:lpstr>
      <vt:lpstr>周转材料</vt:lpstr>
      <vt:lpstr>主营业成本</vt:lpstr>
      <vt:lpstr>主营业收入</vt:lpstr>
      <vt:lpstr>专项储备</vt:lpstr>
      <vt:lpstr>资本公积</vt:lpstr>
      <vt:lpstr>总账科目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2024-04-08T02:46:36Z</dcterms:modified>
</cp:coreProperties>
</file>